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3" i="1" l="1"/>
  <c r="C43" i="1"/>
  <c r="D42" i="1"/>
  <c r="F42" i="1" s="1"/>
  <c r="F41" i="1"/>
  <c r="C41" i="1"/>
  <c r="F44" i="1" l="1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</calcChain>
</file>

<file path=xl/sharedStrings.xml><?xml version="1.0" encoding="utf-8"?>
<sst xmlns="http://schemas.openxmlformats.org/spreadsheetml/2006/main" count="281" uniqueCount="90">
  <si>
    <t>Grupa taryfowa</t>
  </si>
  <si>
    <t>nr licznika</t>
  </si>
  <si>
    <t>ul. Słoneczna 1/2, 62-040 Puszczykowo</t>
  </si>
  <si>
    <t>G11</t>
  </si>
  <si>
    <t>Jarosławiec III, 62-052 Komorniki</t>
  </si>
  <si>
    <t>Jeziory 4/4, 62-050 Mosina</t>
  </si>
  <si>
    <t>Jeziory 3/2, 62-050 Mosina</t>
  </si>
  <si>
    <t>Jeziory 1/9, 62-050 Mosina</t>
  </si>
  <si>
    <t>Jeziory 1/6, 62-050 Mosina</t>
  </si>
  <si>
    <t>Jeziory 1/8, 62-050 Mosina</t>
  </si>
  <si>
    <t>Jeziory 1/11, 62-050 Mosina</t>
  </si>
  <si>
    <t>Jeziory 4/3, 62-050 Mosina</t>
  </si>
  <si>
    <t>ul. Wodziczki 2, 62-040 Puszczykowo</t>
  </si>
  <si>
    <t>ul. Wodziczki 2/1, 62-040 Puszczykowo</t>
  </si>
  <si>
    <t>Czapury Kątniki, 62-051 Wiry</t>
  </si>
  <si>
    <t>ul. Posadzego 4, 62-040 Puszczykowo</t>
  </si>
  <si>
    <t>C11</t>
  </si>
  <si>
    <t>PLENED00000590000000000931505560</t>
  </si>
  <si>
    <t>Jarosławiec 3, 62-052 Komorniki</t>
  </si>
  <si>
    <t>Jarosławiec, 62-052 Komorniki</t>
  </si>
  <si>
    <t>ul. Cicha, 62-040 Puszczykowo</t>
  </si>
  <si>
    <t>ul. Wysoka 5, 62-040 Puszczykowo</t>
  </si>
  <si>
    <t>PLENED00000590000000000931503518</t>
  </si>
  <si>
    <t>C21</t>
  </si>
  <si>
    <t>PLENED00000590000000001041786586</t>
  </si>
  <si>
    <t>PLENED00000590000000001613388575</t>
  </si>
  <si>
    <t>Górka 5, 62-060 Stęszew</t>
  </si>
  <si>
    <t>Dębienko DK5, 62-060 Dębienko</t>
  </si>
  <si>
    <t>ul. Skrzynecka 5, 62-050 Mosina</t>
  </si>
  <si>
    <t>Trzebaw, 62-060 Stęszew</t>
  </si>
  <si>
    <t>PLENED00000590000000001009031558</t>
  </si>
  <si>
    <t>PLENED00000590000000001037731597</t>
  </si>
  <si>
    <t>ul. Słoneczna 1, 62-040 Puszczykowo</t>
  </si>
  <si>
    <t>bez zmian</t>
  </si>
  <si>
    <t>PLENED00000590000000001009032579</t>
  </si>
  <si>
    <t>PLENED00000590000000001037694596</t>
  </si>
  <si>
    <t>PLENED00000590000000001037719539</t>
  </si>
  <si>
    <t>PLENED00000590000000001009030537</t>
  </si>
  <si>
    <t>PLENED00000590000000001009029516</t>
  </si>
  <si>
    <t>PLENED00000590000000001009028592</t>
  </si>
  <si>
    <t>PLENED00000590000000001009027571</t>
  </si>
  <si>
    <t>PLENED00000590000000001037721581</t>
  </si>
  <si>
    <t>PLENED00000590000000000931504539</t>
  </si>
  <si>
    <t>PLENED00000590000000000927948553</t>
  </si>
  <si>
    <t>PLENED00000590000000001037715552</t>
  </si>
  <si>
    <t>PLENED00000590000000001037722505</t>
  </si>
  <si>
    <t>Jeziory 3/1, 62-050 Mosina</t>
  </si>
  <si>
    <t>Jeziory 1/7, 62-050 Mosina</t>
  </si>
  <si>
    <t>ul. Skrzynecka 5/2, 62-050 Mosina</t>
  </si>
  <si>
    <t>Jeziory osada, 62-050 Mosina</t>
  </si>
  <si>
    <t>Jeziory bud.5,6, 62-050 Mosina</t>
  </si>
  <si>
    <t>Jeziory  bud. 4, 62-050 Mosina</t>
  </si>
  <si>
    <t>Jeziory, 62-050 Mosina</t>
  </si>
  <si>
    <t>Jeziory bud.1, 62-050 Mosina</t>
  </si>
  <si>
    <t>Jarosławiec szkólka, hala, 62-052 Komorniki</t>
  </si>
  <si>
    <t>Jeziory (dyrekcja), 62-050 Mosina</t>
  </si>
  <si>
    <t>Jarosławiec 3 (biuro), 62-052 Komorniki</t>
  </si>
  <si>
    <t>PLENED00000590000000001037697562</t>
  </si>
  <si>
    <t>PLENED00000590000000000928611508</t>
  </si>
  <si>
    <t>Górka 6, 62-060 Steszęw</t>
  </si>
  <si>
    <t>PLENED00000590000000001009548551</t>
  </si>
  <si>
    <t>PLENED00000590000000000970013539</t>
  </si>
  <si>
    <t>PLENED00000590000000000931506581</t>
  </si>
  <si>
    <t>ul. Wysoka 5/1, 62-040 Puszczykowo</t>
  </si>
  <si>
    <t>Osada Kątnik, Łęczyca, 62-051 Wry</t>
  </si>
  <si>
    <t>P</t>
  </si>
  <si>
    <t>L</t>
  </si>
  <si>
    <t>E</t>
  </si>
  <si>
    <t>N</t>
  </si>
  <si>
    <t>D</t>
  </si>
  <si>
    <t>Lp.</t>
  </si>
  <si>
    <t>PLENED00000590000000000930367524</t>
  </si>
  <si>
    <t>PLENED00000590000000001037700528</t>
  </si>
  <si>
    <t>PLENED00000590000000001613398591</t>
  </si>
  <si>
    <t>PLENED00000590000000001647183521</t>
  </si>
  <si>
    <t>kWh</t>
  </si>
  <si>
    <t>MWh</t>
  </si>
  <si>
    <t>Suma netto</t>
  </si>
  <si>
    <t>Aktualny adres punktu odbioru:</t>
  </si>
  <si>
    <t>Zmiana adresu punktu odbioru na nastepującą nazwę:</t>
  </si>
  <si>
    <t>Numer ewidencyjny / PPE</t>
  </si>
  <si>
    <t xml:space="preserve">                         </t>
  </si>
  <si>
    <r>
      <t xml:space="preserve">      </t>
    </r>
    <r>
      <rPr>
        <b/>
        <sz val="14"/>
        <rFont val="Calibri"/>
        <family val="2"/>
        <charset val="238"/>
        <scheme val="minor"/>
      </rPr>
      <t xml:space="preserve">    Warunki techniczne określające przedmiot zamówienia</t>
    </r>
  </si>
  <si>
    <t xml:space="preserve"> ZAŁĄCZNIK  NR 2 do SIWZ</t>
  </si>
  <si>
    <t xml:space="preserve">Aktualne umowa na energie elektryczną z Orange </t>
  </si>
  <si>
    <t>Planowane zużycie kWh</t>
  </si>
  <si>
    <t>Aktulane umowy kompleksowe miedzy WPN a ENEA S.A.</t>
  </si>
  <si>
    <t>Szacunek</t>
  </si>
  <si>
    <t>Szacowana stawka zł/MWh</t>
  </si>
  <si>
    <t>PLENED00000590000000000082149930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</si>
</sst>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0" fontId="5" fillId="0" borderId="0" xfId="0" applyFont="1"/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1" xfId="0" applyFont="1" applyBorder="1"/>
    <xf numFmtId="0" fontId="0" fillId="0" borderId="7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ont="1" applyBorder="1"/>
    <xf numFmtId="0" fontId="7" fillId="0" borderId="0" xfId="0" applyFont="1"/>
    <xf numFmtId="0" fontId="8" fillId="0" borderId="0" xfId="0" applyFont="1"/>
    <xf numFmtId="0" fontId="4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0" xfId="0" applyFont="1"/>
    <xf numFmtId="0" fontId="0" fillId="4" borderId="1" xfId="0" applyFont="1" applyFill="1" applyBorder="1"/>
    <xf numFmtId="0" fontId="17" fillId="0" borderId="1" xfId="0" applyFont="1" applyBorder="1"/>
    <xf numFmtId="0" fontId="17" fillId="4" borderId="1" xfId="0" applyFont="1" applyFill="1" applyBorder="1"/>
    <xf numFmtId="0" fontId="17" fillId="3" borderId="1" xfId="0" applyFont="1" applyFill="1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3" borderId="7" xfId="0" applyFont="1" applyFill="1" applyBorder="1"/>
    <xf numFmtId="0" fontId="0" fillId="2" borderId="0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1" xfId="0" applyNumberFormat="1" applyFont="1" applyBorder="1"/>
    <xf numFmtId="0" fontId="0" fillId="0" borderId="2" xfId="0" applyFont="1" applyFill="1" applyBorder="1" applyAlignment="1">
      <alignment vertical="top" wrapText="1"/>
    </xf>
    <xf numFmtId="0" fontId="17" fillId="0" borderId="1" xfId="0" applyNumberFormat="1" applyFont="1" applyBorder="1"/>
    <xf numFmtId="164" fontId="0" fillId="0" borderId="0" xfId="0" applyNumberFormat="1" applyFont="1" applyBorder="1"/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/>
    <xf numFmtId="165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F32" sqref="F32"/>
    </sheetView>
  </sheetViews>
  <sheetFormatPr defaultRowHeight="15" x14ac:dyDescent="0.25"/>
  <cols>
    <col min="1" max="1" width="3.140625" customWidth="1"/>
    <col min="2" max="2" width="34.42578125" customWidth="1"/>
    <col min="3" max="3" width="44" customWidth="1"/>
    <col min="4" max="4" width="8.7109375" customWidth="1"/>
    <col min="5" max="5" width="12.5703125" customWidth="1"/>
    <col min="6" max="6" width="37.5703125" customWidth="1"/>
    <col min="7" max="7" width="19.140625" customWidth="1"/>
    <col min="9" max="9" width="13.42578125" customWidth="1"/>
    <col min="10" max="10" width="10.7109375" customWidth="1"/>
  </cols>
  <sheetData>
    <row r="1" spans="1:8" ht="21" x14ac:dyDescent="0.35">
      <c r="A1" t="s">
        <v>81</v>
      </c>
      <c r="C1" s="24"/>
      <c r="D1" s="25"/>
      <c r="E1" s="25"/>
      <c r="F1" s="21" t="s">
        <v>83</v>
      </c>
    </row>
    <row r="2" spans="1:8" s="18" customFormat="1" ht="19.5" x14ac:dyDescent="0.3">
      <c r="C2" s="22"/>
      <c r="D2" s="23"/>
      <c r="E2" s="23"/>
      <c r="F2" s="21"/>
    </row>
    <row r="3" spans="1:8" ht="23.25" x14ac:dyDescent="0.35">
      <c r="B3" s="3"/>
      <c r="C3" s="13" t="s">
        <v>82</v>
      </c>
      <c r="D3" s="13"/>
      <c r="E3" s="13"/>
      <c r="F3" s="14"/>
    </row>
    <row r="4" spans="1:8" ht="18.75" x14ac:dyDescent="0.3">
      <c r="A4" s="18"/>
      <c r="B4" s="16" t="s">
        <v>84</v>
      </c>
      <c r="C4" s="17"/>
      <c r="D4" s="15"/>
      <c r="E4" s="15"/>
      <c r="F4" s="15"/>
      <c r="G4" s="15"/>
      <c r="H4" s="1"/>
    </row>
    <row r="5" spans="1:8" ht="45" x14ac:dyDescent="0.25">
      <c r="A5" s="26" t="s">
        <v>70</v>
      </c>
      <c r="B5" s="2" t="s">
        <v>78</v>
      </c>
      <c r="C5" s="2" t="s">
        <v>79</v>
      </c>
      <c r="D5" s="2" t="s">
        <v>0</v>
      </c>
      <c r="E5" s="2" t="s">
        <v>1</v>
      </c>
      <c r="F5" s="2" t="s">
        <v>80</v>
      </c>
      <c r="G5" s="2" t="s">
        <v>85</v>
      </c>
      <c r="H5" s="1"/>
    </row>
    <row r="6" spans="1:8" x14ac:dyDescent="0.25">
      <c r="A6" s="26">
        <v>1</v>
      </c>
      <c r="B6" s="8" t="s">
        <v>2</v>
      </c>
      <c r="C6" s="8" t="s">
        <v>32</v>
      </c>
      <c r="D6" s="27" t="s">
        <v>3</v>
      </c>
      <c r="E6" s="8">
        <v>10673080</v>
      </c>
      <c r="F6" s="8" t="s">
        <v>71</v>
      </c>
      <c r="G6" s="8">
        <v>20000</v>
      </c>
      <c r="H6" s="1"/>
    </row>
    <row r="7" spans="1:8" x14ac:dyDescent="0.25">
      <c r="A7" s="26">
        <v>2</v>
      </c>
      <c r="B7" s="8" t="s">
        <v>4</v>
      </c>
      <c r="C7" s="8" t="s">
        <v>33</v>
      </c>
      <c r="D7" s="27" t="s">
        <v>3</v>
      </c>
      <c r="E7" s="8">
        <v>3215604</v>
      </c>
      <c r="F7" s="8" t="s">
        <v>38</v>
      </c>
      <c r="G7" s="8">
        <v>2400</v>
      </c>
      <c r="H7" s="1"/>
    </row>
    <row r="8" spans="1:8" x14ac:dyDescent="0.25">
      <c r="A8" s="26">
        <v>3</v>
      </c>
      <c r="B8" s="8" t="s">
        <v>49</v>
      </c>
      <c r="C8" s="8" t="s">
        <v>51</v>
      </c>
      <c r="D8" s="27" t="s">
        <v>3</v>
      </c>
      <c r="E8" s="8">
        <v>24865473</v>
      </c>
      <c r="F8" s="8" t="s">
        <v>37</v>
      </c>
      <c r="G8" s="8">
        <v>1000</v>
      </c>
      <c r="H8" s="1"/>
    </row>
    <row r="9" spans="1:8" x14ac:dyDescent="0.25">
      <c r="A9" s="26">
        <v>4</v>
      </c>
      <c r="B9" s="8" t="s">
        <v>5</v>
      </c>
      <c r="C9" s="8" t="s">
        <v>33</v>
      </c>
      <c r="D9" s="27" t="s">
        <v>3</v>
      </c>
      <c r="E9" s="8">
        <v>2878255</v>
      </c>
      <c r="F9" s="8" t="s">
        <v>36</v>
      </c>
      <c r="G9" s="8">
        <v>10000</v>
      </c>
      <c r="H9" s="1"/>
    </row>
    <row r="10" spans="1:8" x14ac:dyDescent="0.25">
      <c r="A10" s="26">
        <v>5</v>
      </c>
      <c r="B10" s="8" t="s">
        <v>6</v>
      </c>
      <c r="C10" s="8" t="s">
        <v>33</v>
      </c>
      <c r="D10" s="27" t="s">
        <v>3</v>
      </c>
      <c r="E10" s="8">
        <v>25574704</v>
      </c>
      <c r="F10" s="8" t="s">
        <v>44</v>
      </c>
      <c r="G10" s="8">
        <v>5000</v>
      </c>
      <c r="H10" s="1"/>
    </row>
    <row r="11" spans="1:8" x14ac:dyDescent="0.25">
      <c r="A11" s="26">
        <v>6</v>
      </c>
      <c r="B11" s="8" t="s">
        <v>7</v>
      </c>
      <c r="C11" s="8" t="s">
        <v>33</v>
      </c>
      <c r="D11" s="27" t="s">
        <v>3</v>
      </c>
      <c r="E11" s="8">
        <v>25450812</v>
      </c>
      <c r="F11" s="8" t="s">
        <v>34</v>
      </c>
      <c r="G11" s="8">
        <v>5000</v>
      </c>
      <c r="H11" s="1"/>
    </row>
    <row r="12" spans="1:8" x14ac:dyDescent="0.25">
      <c r="A12" s="26">
        <v>7</v>
      </c>
      <c r="B12" s="8" t="s">
        <v>8</v>
      </c>
      <c r="C12" s="8" t="s">
        <v>33</v>
      </c>
      <c r="D12" s="27" t="s">
        <v>3</v>
      </c>
      <c r="E12" s="8">
        <v>25445791</v>
      </c>
      <c r="F12" s="8" t="s">
        <v>31</v>
      </c>
      <c r="G12" s="8">
        <v>15000</v>
      </c>
      <c r="H12" s="1"/>
    </row>
    <row r="13" spans="1:8" x14ac:dyDescent="0.25">
      <c r="A13" s="26">
        <v>8</v>
      </c>
      <c r="B13" s="8" t="s">
        <v>9</v>
      </c>
      <c r="C13" s="8" t="s">
        <v>33</v>
      </c>
      <c r="D13" s="27" t="s">
        <v>3</v>
      </c>
      <c r="E13" s="8">
        <v>19641966</v>
      </c>
      <c r="F13" s="8" t="s">
        <v>45</v>
      </c>
      <c r="G13" s="8">
        <v>10000</v>
      </c>
      <c r="H13" s="1"/>
    </row>
    <row r="14" spans="1:8" x14ac:dyDescent="0.25">
      <c r="A14" s="26">
        <v>9</v>
      </c>
      <c r="B14" s="8" t="s">
        <v>10</v>
      </c>
      <c r="C14" s="8" t="s">
        <v>33</v>
      </c>
      <c r="D14" s="27" t="s">
        <v>3</v>
      </c>
      <c r="E14" s="8">
        <v>25445641</v>
      </c>
      <c r="F14" s="8" t="s">
        <v>72</v>
      </c>
      <c r="G14" s="8">
        <v>15000</v>
      </c>
      <c r="H14" s="1"/>
    </row>
    <row r="15" spans="1:8" x14ac:dyDescent="0.25">
      <c r="A15" s="26">
        <v>10</v>
      </c>
      <c r="B15" s="8" t="s">
        <v>11</v>
      </c>
      <c r="C15" s="8" t="s">
        <v>33</v>
      </c>
      <c r="D15" s="27" t="s">
        <v>3</v>
      </c>
      <c r="E15" s="8">
        <v>25477947</v>
      </c>
      <c r="F15" s="8" t="s">
        <v>35</v>
      </c>
      <c r="G15" s="8">
        <v>12000</v>
      </c>
      <c r="H15" s="1"/>
    </row>
    <row r="16" spans="1:8" x14ac:dyDescent="0.25">
      <c r="A16" s="26">
        <v>11</v>
      </c>
      <c r="B16" s="28" t="s">
        <v>12</v>
      </c>
      <c r="C16" s="28" t="s">
        <v>33</v>
      </c>
      <c r="D16" s="29" t="s">
        <v>3</v>
      </c>
      <c r="E16" s="28">
        <v>3757149</v>
      </c>
      <c r="F16" s="28" t="s">
        <v>62</v>
      </c>
      <c r="G16" s="8">
        <v>2500</v>
      </c>
      <c r="H16" s="1"/>
    </row>
    <row r="17" spans="1:8" x14ac:dyDescent="0.25">
      <c r="A17" s="26">
        <v>12</v>
      </c>
      <c r="B17" s="28" t="s">
        <v>13</v>
      </c>
      <c r="C17" s="28" t="s">
        <v>33</v>
      </c>
      <c r="D17" s="29" t="s">
        <v>3</v>
      </c>
      <c r="E17" s="28">
        <v>21501761</v>
      </c>
      <c r="F17" s="28" t="s">
        <v>61</v>
      </c>
      <c r="G17" s="8">
        <v>1000</v>
      </c>
      <c r="H17" s="1"/>
    </row>
    <row r="18" spans="1:8" x14ac:dyDescent="0.25">
      <c r="A18" s="26">
        <v>13</v>
      </c>
      <c r="B18" s="8" t="s">
        <v>49</v>
      </c>
      <c r="C18" s="8" t="s">
        <v>53</v>
      </c>
      <c r="D18" s="27" t="s">
        <v>3</v>
      </c>
      <c r="E18" s="8">
        <v>26216528</v>
      </c>
      <c r="F18" s="8" t="s">
        <v>30</v>
      </c>
      <c r="G18" s="8">
        <v>2700</v>
      </c>
      <c r="H18" s="1"/>
    </row>
    <row r="19" spans="1:8" x14ac:dyDescent="0.25">
      <c r="A19" s="26">
        <v>14</v>
      </c>
      <c r="B19" s="28" t="s">
        <v>15</v>
      </c>
      <c r="C19" s="28" t="s">
        <v>33</v>
      </c>
      <c r="D19" s="30" t="s">
        <v>16</v>
      </c>
      <c r="E19" s="28">
        <v>24741856</v>
      </c>
      <c r="F19" s="28" t="s">
        <v>17</v>
      </c>
      <c r="G19" s="8">
        <v>9000</v>
      </c>
      <c r="H19" s="1"/>
    </row>
    <row r="20" spans="1:8" x14ac:dyDescent="0.25">
      <c r="A20" s="26">
        <v>15</v>
      </c>
      <c r="B20" s="8" t="s">
        <v>18</v>
      </c>
      <c r="C20" s="8" t="s">
        <v>56</v>
      </c>
      <c r="D20" s="31" t="s">
        <v>16</v>
      </c>
      <c r="E20" s="8">
        <v>24145070</v>
      </c>
      <c r="F20" s="8" t="s">
        <v>39</v>
      </c>
      <c r="G20" s="8">
        <v>5000</v>
      </c>
      <c r="H20" s="1"/>
    </row>
    <row r="21" spans="1:8" x14ac:dyDescent="0.25">
      <c r="A21" s="26">
        <v>16</v>
      </c>
      <c r="B21" s="8" t="s">
        <v>19</v>
      </c>
      <c r="C21" s="8" t="s">
        <v>54</v>
      </c>
      <c r="D21" s="31" t="s">
        <v>16</v>
      </c>
      <c r="E21" s="8">
        <v>10043479</v>
      </c>
      <c r="F21" s="8" t="s">
        <v>40</v>
      </c>
      <c r="G21" s="8">
        <v>40000</v>
      </c>
      <c r="H21" s="1"/>
    </row>
    <row r="22" spans="1:8" x14ac:dyDescent="0.25">
      <c r="A22" s="26">
        <v>17</v>
      </c>
      <c r="B22" s="8" t="s">
        <v>52</v>
      </c>
      <c r="C22" s="8" t="s">
        <v>50</v>
      </c>
      <c r="D22" s="31" t="s">
        <v>16</v>
      </c>
      <c r="E22" s="8">
        <v>9851286</v>
      </c>
      <c r="F22" s="8" t="s">
        <v>41</v>
      </c>
      <c r="G22" s="8">
        <v>15000</v>
      </c>
      <c r="H22" s="1"/>
    </row>
    <row r="23" spans="1:8" x14ac:dyDescent="0.25">
      <c r="A23" s="26">
        <v>18</v>
      </c>
      <c r="B23" s="8" t="s">
        <v>20</v>
      </c>
      <c r="C23" s="8" t="s">
        <v>33</v>
      </c>
      <c r="D23" s="31" t="s">
        <v>16</v>
      </c>
      <c r="E23" s="8">
        <v>11224663</v>
      </c>
      <c r="F23" s="8" t="s">
        <v>42</v>
      </c>
      <c r="G23" s="8">
        <v>3000</v>
      </c>
      <c r="H23" s="1"/>
    </row>
    <row r="24" spans="1:8" x14ac:dyDescent="0.25">
      <c r="A24" s="26">
        <v>19</v>
      </c>
      <c r="B24" s="8" t="s">
        <v>21</v>
      </c>
      <c r="C24" s="8" t="s">
        <v>33</v>
      </c>
      <c r="D24" s="31" t="s">
        <v>16</v>
      </c>
      <c r="E24" s="8">
        <v>8437809</v>
      </c>
      <c r="F24" s="8" t="s">
        <v>22</v>
      </c>
      <c r="G24" s="8">
        <v>20000</v>
      </c>
      <c r="H24" s="1"/>
    </row>
    <row r="25" spans="1:8" x14ac:dyDescent="0.25">
      <c r="A25" s="26">
        <v>20</v>
      </c>
      <c r="B25" s="8" t="s">
        <v>52</v>
      </c>
      <c r="C25" s="8" t="s">
        <v>55</v>
      </c>
      <c r="D25" s="32" t="s">
        <v>23</v>
      </c>
      <c r="E25" s="8">
        <v>96778566</v>
      </c>
      <c r="F25" s="8" t="s">
        <v>24</v>
      </c>
      <c r="G25" s="8">
        <v>500000</v>
      </c>
      <c r="H25" s="1"/>
    </row>
    <row r="26" spans="1:8" x14ac:dyDescent="0.25">
      <c r="A26" s="26">
        <v>21</v>
      </c>
      <c r="B26" s="8" t="s">
        <v>26</v>
      </c>
      <c r="C26" s="8" t="s">
        <v>59</v>
      </c>
      <c r="D26" s="31" t="s">
        <v>16</v>
      </c>
      <c r="E26" s="8">
        <v>7443667</v>
      </c>
      <c r="F26" s="8" t="s">
        <v>25</v>
      </c>
      <c r="G26" s="8">
        <v>10000</v>
      </c>
      <c r="H26" s="1"/>
    </row>
    <row r="27" spans="1:8" x14ac:dyDescent="0.25">
      <c r="A27" s="26">
        <v>22</v>
      </c>
      <c r="B27" s="9" t="s">
        <v>27</v>
      </c>
      <c r="C27" s="9" t="s">
        <v>33</v>
      </c>
      <c r="D27" s="33" t="s">
        <v>16</v>
      </c>
      <c r="E27" s="9">
        <v>7578791</v>
      </c>
      <c r="F27" s="9" t="s">
        <v>73</v>
      </c>
      <c r="G27" s="9">
        <v>3600</v>
      </c>
    </row>
    <row r="28" spans="1:8" x14ac:dyDescent="0.25">
      <c r="A28" s="26">
        <v>23</v>
      </c>
      <c r="B28" s="8" t="s">
        <v>28</v>
      </c>
      <c r="C28" s="8" t="s">
        <v>33</v>
      </c>
      <c r="D28" s="31" t="s">
        <v>16</v>
      </c>
      <c r="E28" s="8">
        <v>9903785</v>
      </c>
      <c r="F28" s="8" t="s">
        <v>43</v>
      </c>
      <c r="G28" s="8">
        <v>18000</v>
      </c>
    </row>
    <row r="29" spans="1:8" x14ac:dyDescent="0.25">
      <c r="A29" s="26">
        <v>24</v>
      </c>
      <c r="B29" s="8" t="s">
        <v>29</v>
      </c>
      <c r="C29" s="8" t="s">
        <v>33</v>
      </c>
      <c r="D29" s="31" t="s">
        <v>16</v>
      </c>
      <c r="E29" s="8">
        <v>9966950</v>
      </c>
      <c r="F29" s="8" t="s">
        <v>74</v>
      </c>
      <c r="G29" s="8">
        <v>20000</v>
      </c>
    </row>
    <row r="30" spans="1:8" x14ac:dyDescent="0.25">
      <c r="A30" s="26"/>
      <c r="B30" s="12"/>
      <c r="C30" s="12"/>
      <c r="D30" s="34"/>
      <c r="E30" s="12"/>
      <c r="F30" s="12"/>
      <c r="G30" s="12"/>
    </row>
    <row r="31" spans="1:8" ht="18.75" x14ac:dyDescent="0.3">
      <c r="A31" s="26" t="s">
        <v>70</v>
      </c>
      <c r="B31" s="16" t="s">
        <v>86</v>
      </c>
      <c r="C31" s="16"/>
      <c r="D31" s="35"/>
      <c r="E31" s="35"/>
      <c r="F31" s="35"/>
      <c r="G31" s="36"/>
    </row>
    <row r="32" spans="1:8" x14ac:dyDescent="0.25">
      <c r="A32" s="26">
        <v>1</v>
      </c>
      <c r="B32" s="8" t="s">
        <v>46</v>
      </c>
      <c r="C32" s="8" t="s">
        <v>33</v>
      </c>
      <c r="D32" s="27" t="s">
        <v>3</v>
      </c>
      <c r="E32" s="8">
        <v>7728442</v>
      </c>
      <c r="F32" s="8" t="s">
        <v>89</v>
      </c>
      <c r="G32" s="37">
        <v>1000</v>
      </c>
    </row>
    <row r="33" spans="1:7" x14ac:dyDescent="0.25">
      <c r="A33" s="26">
        <v>2</v>
      </c>
      <c r="B33" s="8" t="s">
        <v>47</v>
      </c>
      <c r="C33" s="8" t="s">
        <v>33</v>
      </c>
      <c r="D33" s="27" t="s">
        <v>3</v>
      </c>
      <c r="E33" s="8">
        <v>25450812</v>
      </c>
      <c r="F33" s="8" t="s">
        <v>57</v>
      </c>
      <c r="G33" s="37">
        <v>1000</v>
      </c>
    </row>
    <row r="34" spans="1:7" x14ac:dyDescent="0.25">
      <c r="A34" s="26">
        <v>3</v>
      </c>
      <c r="B34" s="8" t="s">
        <v>48</v>
      </c>
      <c r="C34" s="8" t="s">
        <v>33</v>
      </c>
      <c r="D34" s="27" t="s">
        <v>3</v>
      </c>
      <c r="E34" s="8">
        <v>80670060</v>
      </c>
      <c r="F34" s="8" t="s">
        <v>58</v>
      </c>
      <c r="G34" s="37">
        <v>8000</v>
      </c>
    </row>
    <row r="35" spans="1:7" x14ac:dyDescent="0.25">
      <c r="A35" s="26">
        <v>4</v>
      </c>
      <c r="B35" s="38" t="s">
        <v>63</v>
      </c>
      <c r="C35" s="8" t="s">
        <v>33</v>
      </c>
      <c r="D35" s="27" t="s">
        <v>3</v>
      </c>
      <c r="E35" s="8">
        <v>10807814</v>
      </c>
      <c r="F35" s="8" t="s">
        <v>62</v>
      </c>
      <c r="G35" s="37">
        <v>20000</v>
      </c>
    </row>
    <row r="36" spans="1:7" x14ac:dyDescent="0.25">
      <c r="A36" s="26">
        <v>5</v>
      </c>
      <c r="B36" s="28" t="s">
        <v>14</v>
      </c>
      <c r="C36" s="28" t="s">
        <v>64</v>
      </c>
      <c r="D36" s="29" t="s">
        <v>3</v>
      </c>
      <c r="E36" s="28">
        <v>23775148</v>
      </c>
      <c r="F36" s="28" t="s">
        <v>60</v>
      </c>
      <c r="G36" s="39">
        <v>3000</v>
      </c>
    </row>
    <row r="37" spans="1:7" x14ac:dyDescent="0.25">
      <c r="A37" s="18"/>
      <c r="B37" s="12"/>
      <c r="C37" s="12"/>
      <c r="D37" s="34"/>
      <c r="E37" s="12"/>
      <c r="F37" s="12"/>
      <c r="G37" s="40"/>
    </row>
    <row r="38" spans="1:7" x14ac:dyDescent="0.25">
      <c r="A38" s="18"/>
      <c r="B38" s="10"/>
      <c r="C38" s="10"/>
      <c r="D38" s="10"/>
      <c r="E38" s="10"/>
      <c r="F38" s="10"/>
      <c r="G38" s="11"/>
    </row>
    <row r="39" spans="1:7" x14ac:dyDescent="0.25">
      <c r="A39" s="18"/>
      <c r="B39" s="18"/>
      <c r="C39" s="18"/>
      <c r="D39" s="18"/>
      <c r="E39" s="18"/>
      <c r="F39" s="18"/>
      <c r="G39" s="1"/>
    </row>
    <row r="40" spans="1:7" ht="47.25" x14ac:dyDescent="0.25">
      <c r="A40" s="18"/>
      <c r="B40" s="19" t="s">
        <v>87</v>
      </c>
      <c r="C40" s="19" t="s">
        <v>75</v>
      </c>
      <c r="D40" s="19" t="s">
        <v>76</v>
      </c>
      <c r="E40" s="20" t="s">
        <v>88</v>
      </c>
      <c r="F40" s="19" t="s">
        <v>77</v>
      </c>
      <c r="G40" s="1"/>
    </row>
    <row r="41" spans="1:7" x14ac:dyDescent="0.25">
      <c r="A41" s="18"/>
      <c r="B41" s="41" t="s">
        <v>16</v>
      </c>
      <c r="C41" s="42">
        <f>SUM(G19:G24)+SUM(G26:G29)</f>
        <v>143600</v>
      </c>
      <c r="D41" s="31">
        <v>144</v>
      </c>
      <c r="E41" s="43"/>
      <c r="F41" s="43">
        <f>E41*D41</f>
        <v>0</v>
      </c>
      <c r="G41" s="1"/>
    </row>
    <row r="42" spans="1:7" x14ac:dyDescent="0.25">
      <c r="A42" s="18"/>
      <c r="B42" s="44" t="s">
        <v>23</v>
      </c>
      <c r="C42" s="45">
        <v>500000</v>
      </c>
      <c r="D42" s="32">
        <f>C42/1000</f>
        <v>500</v>
      </c>
      <c r="E42" s="46"/>
      <c r="F42" s="46">
        <f>D42*E42</f>
        <v>0</v>
      </c>
      <c r="G42" s="1"/>
    </row>
    <row r="43" spans="1:7" x14ac:dyDescent="0.25">
      <c r="A43" s="18"/>
      <c r="B43" s="47" t="s">
        <v>3</v>
      </c>
      <c r="C43" s="48">
        <f>SUM(G32:G36)+SUM(G6:G18)</f>
        <v>134600</v>
      </c>
      <c r="D43" s="27">
        <v>135</v>
      </c>
      <c r="E43" s="49"/>
      <c r="F43" s="49">
        <f>E43*D43</f>
        <v>0</v>
      </c>
      <c r="G43" s="1"/>
    </row>
    <row r="44" spans="1:7" x14ac:dyDescent="0.25">
      <c r="A44" s="18"/>
      <c r="B44" s="8"/>
      <c r="C44" s="8"/>
      <c r="D44" s="8"/>
      <c r="E44" s="8"/>
      <c r="F44" s="50">
        <f>SUM(F41:F43)</f>
        <v>0</v>
      </c>
      <c r="G44" s="1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5"/>
  <sheetViews>
    <sheetView workbookViewId="0">
      <selection activeCell="B2" sqref="B2:B25"/>
    </sheetView>
  </sheetViews>
  <sheetFormatPr defaultRowHeight="15" x14ac:dyDescent="0.25"/>
  <cols>
    <col min="2" max="2" width="34.5703125" bestFit="1" customWidth="1"/>
  </cols>
  <sheetData>
    <row r="1" spans="2:34" ht="15.75" thickBot="1" x14ac:dyDescent="0.3"/>
    <row r="2" spans="2:34" ht="15.75" thickBot="1" x14ac:dyDescent="0.3">
      <c r="B2" t="str">
        <f>CONCATENATE(C2,D2,E2,F2,G2,H2,I2,J2,K2,L2,M2,N2,O2,P2,Q2,R2,S2,T2,U2,V2,W2,X2,Y2,Z2,AA2,AB2,AC2,AD2,AE2,AF2,AG2,AH2)</f>
        <v>PLENED00000590000000000930367524</v>
      </c>
      <c r="C2" s="6" t="s">
        <v>65</v>
      </c>
      <c r="D2" s="4" t="s">
        <v>66</v>
      </c>
      <c r="E2" s="4" t="s">
        <v>67</v>
      </c>
      <c r="F2" s="4" t="s">
        <v>68</v>
      </c>
      <c r="G2" s="4" t="s">
        <v>67</v>
      </c>
      <c r="H2" s="4" t="s">
        <v>69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5</v>
      </c>
      <c r="O2" s="4">
        <v>9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9</v>
      </c>
      <c r="AA2" s="4">
        <v>3</v>
      </c>
      <c r="AB2" s="4">
        <v>0</v>
      </c>
      <c r="AC2" s="4">
        <v>3</v>
      </c>
      <c r="AD2" s="4">
        <v>6</v>
      </c>
      <c r="AE2" s="4">
        <v>7</v>
      </c>
      <c r="AF2" s="4">
        <v>5</v>
      </c>
      <c r="AG2" s="4">
        <v>2</v>
      </c>
      <c r="AH2" s="4">
        <v>4</v>
      </c>
    </row>
    <row r="3" spans="2:34" ht="15.75" thickBot="1" x14ac:dyDescent="0.3">
      <c r="B3" t="str">
        <f t="shared" ref="B3:B25" si="0">CONCATENATE(C2,D3,E3,F3,G3,H3,I3,J3,K3,L3,M3,N3,O3,P3,Q3,R3,S3,T3,U3,V3,W3,X3,Y3,Z3,AA3,AB3,AC3,AD3,AE3,AF3,AG3,AH3)</f>
        <v>PLENED00000590000000001009029516</v>
      </c>
      <c r="C3" s="7" t="s">
        <v>65</v>
      </c>
      <c r="D3" s="5" t="s">
        <v>66</v>
      </c>
      <c r="E3" s="5" t="s">
        <v>67</v>
      </c>
      <c r="F3" s="5" t="s">
        <v>68</v>
      </c>
      <c r="G3" s="5" t="s">
        <v>67</v>
      </c>
      <c r="H3" s="5" t="s">
        <v>69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5</v>
      </c>
      <c r="O3" s="5">
        <v>9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1</v>
      </c>
      <c r="Z3" s="5">
        <v>0</v>
      </c>
      <c r="AA3" s="5">
        <v>0</v>
      </c>
      <c r="AB3" s="5">
        <v>9</v>
      </c>
      <c r="AC3" s="5">
        <v>0</v>
      </c>
      <c r="AD3" s="5">
        <v>2</v>
      </c>
      <c r="AE3" s="5">
        <v>9</v>
      </c>
      <c r="AF3" s="5">
        <v>5</v>
      </c>
      <c r="AG3" s="5">
        <v>1</v>
      </c>
      <c r="AH3" s="5">
        <v>6</v>
      </c>
    </row>
    <row r="4" spans="2:34" ht="15.75" thickBot="1" x14ac:dyDescent="0.3">
      <c r="B4" t="str">
        <f t="shared" si="0"/>
        <v>PLENED00000590000000001009030537</v>
      </c>
      <c r="C4" s="7" t="s">
        <v>65</v>
      </c>
      <c r="D4" s="5" t="s">
        <v>66</v>
      </c>
      <c r="E4" s="5" t="s">
        <v>67</v>
      </c>
      <c r="F4" s="5" t="s">
        <v>68</v>
      </c>
      <c r="G4" s="5" t="s">
        <v>67</v>
      </c>
      <c r="H4" s="5" t="s">
        <v>69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5</v>
      </c>
      <c r="O4" s="5">
        <v>9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1</v>
      </c>
      <c r="Z4" s="5">
        <v>0</v>
      </c>
      <c r="AA4" s="5">
        <v>0</v>
      </c>
      <c r="AB4" s="5">
        <v>9</v>
      </c>
      <c r="AC4" s="5">
        <v>0</v>
      </c>
      <c r="AD4" s="5">
        <v>3</v>
      </c>
      <c r="AE4" s="5">
        <v>0</v>
      </c>
      <c r="AF4" s="5">
        <v>5</v>
      </c>
      <c r="AG4" s="5">
        <v>3</v>
      </c>
      <c r="AH4" s="5">
        <v>7</v>
      </c>
    </row>
    <row r="5" spans="2:34" ht="15.75" thickBot="1" x14ac:dyDescent="0.3">
      <c r="B5" t="str">
        <f t="shared" si="0"/>
        <v>PLENED00000590000000001037719539</v>
      </c>
      <c r="C5" s="7" t="s">
        <v>65</v>
      </c>
      <c r="D5" s="5" t="s">
        <v>66</v>
      </c>
      <c r="E5" s="5" t="s">
        <v>67</v>
      </c>
      <c r="F5" s="5" t="s">
        <v>68</v>
      </c>
      <c r="G5" s="5" t="s">
        <v>67</v>
      </c>
      <c r="H5" s="5" t="s">
        <v>69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5</v>
      </c>
      <c r="O5" s="5">
        <v>9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1</v>
      </c>
      <c r="Z5" s="5">
        <v>0</v>
      </c>
      <c r="AA5" s="5">
        <v>3</v>
      </c>
      <c r="AB5" s="5">
        <v>7</v>
      </c>
      <c r="AC5" s="5">
        <v>7</v>
      </c>
      <c r="AD5" s="5">
        <v>1</v>
      </c>
      <c r="AE5" s="5">
        <v>9</v>
      </c>
      <c r="AF5" s="5">
        <v>5</v>
      </c>
      <c r="AG5" s="5">
        <v>3</v>
      </c>
      <c r="AH5" s="5">
        <v>9</v>
      </c>
    </row>
    <row r="6" spans="2:34" ht="15.75" thickBot="1" x14ac:dyDescent="0.3">
      <c r="B6" t="str">
        <f t="shared" si="0"/>
        <v>PLENED00000590000000001037715552</v>
      </c>
      <c r="C6" s="7" t="s">
        <v>65</v>
      </c>
      <c r="D6" s="5" t="s">
        <v>66</v>
      </c>
      <c r="E6" s="5" t="s">
        <v>67</v>
      </c>
      <c r="F6" s="5" t="s">
        <v>68</v>
      </c>
      <c r="G6" s="5" t="s">
        <v>67</v>
      </c>
      <c r="H6" s="5" t="s">
        <v>69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5</v>
      </c>
      <c r="O6" s="5">
        <v>9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3</v>
      </c>
      <c r="AB6" s="5">
        <v>7</v>
      </c>
      <c r="AC6" s="5">
        <v>7</v>
      </c>
      <c r="AD6" s="5">
        <v>1</v>
      </c>
      <c r="AE6" s="5">
        <v>5</v>
      </c>
      <c r="AF6" s="5">
        <v>5</v>
      </c>
      <c r="AG6" s="5">
        <v>5</v>
      </c>
      <c r="AH6" s="5">
        <v>2</v>
      </c>
    </row>
    <row r="7" spans="2:34" ht="15.75" thickBot="1" x14ac:dyDescent="0.3">
      <c r="B7" t="str">
        <f t="shared" si="0"/>
        <v>PLENED00000590000000001009032579</v>
      </c>
      <c r="C7" s="7" t="s">
        <v>65</v>
      </c>
      <c r="D7" s="5" t="s">
        <v>66</v>
      </c>
      <c r="E7" s="5" t="s">
        <v>67</v>
      </c>
      <c r="F7" s="5" t="s">
        <v>68</v>
      </c>
      <c r="G7" s="5" t="s">
        <v>67</v>
      </c>
      <c r="H7" s="5" t="s">
        <v>69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5</v>
      </c>
      <c r="O7" s="5">
        <v>9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9</v>
      </c>
      <c r="AC7" s="5">
        <v>0</v>
      </c>
      <c r="AD7" s="5">
        <v>3</v>
      </c>
      <c r="AE7" s="5">
        <v>2</v>
      </c>
      <c r="AF7" s="5">
        <v>5</v>
      </c>
      <c r="AG7" s="5">
        <v>7</v>
      </c>
      <c r="AH7" s="5">
        <v>9</v>
      </c>
    </row>
    <row r="8" spans="2:34" ht="15.75" thickBot="1" x14ac:dyDescent="0.3">
      <c r="B8" t="str">
        <f t="shared" si="0"/>
        <v>PLENED00000590000000001037731597</v>
      </c>
      <c r="C8" s="7" t="s">
        <v>65</v>
      </c>
      <c r="D8" s="5" t="s">
        <v>66</v>
      </c>
      <c r="E8" s="5" t="s">
        <v>67</v>
      </c>
      <c r="F8" s="5" t="s">
        <v>68</v>
      </c>
      <c r="G8" s="5" t="s">
        <v>67</v>
      </c>
      <c r="H8" s="5" t="s">
        <v>69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5</v>
      </c>
      <c r="O8" s="5">
        <v>9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3</v>
      </c>
      <c r="AB8" s="5">
        <v>7</v>
      </c>
      <c r="AC8" s="5">
        <v>7</v>
      </c>
      <c r="AD8" s="5">
        <v>3</v>
      </c>
      <c r="AE8" s="5">
        <v>1</v>
      </c>
      <c r="AF8" s="5">
        <v>5</v>
      </c>
      <c r="AG8" s="5">
        <v>9</v>
      </c>
      <c r="AH8" s="5">
        <v>7</v>
      </c>
    </row>
    <row r="9" spans="2:34" ht="15.75" thickBot="1" x14ac:dyDescent="0.3">
      <c r="B9" t="str">
        <f t="shared" si="0"/>
        <v>PLENED00000590000000001037722505</v>
      </c>
      <c r="C9" s="7" t="s">
        <v>65</v>
      </c>
      <c r="D9" s="5" t="s">
        <v>66</v>
      </c>
      <c r="E9" s="5" t="s">
        <v>67</v>
      </c>
      <c r="F9" s="5" t="s">
        <v>68</v>
      </c>
      <c r="G9" s="5" t="s">
        <v>67</v>
      </c>
      <c r="H9" s="5" t="s">
        <v>69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</v>
      </c>
      <c r="O9" s="5">
        <v>9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3</v>
      </c>
      <c r="AB9" s="5">
        <v>7</v>
      </c>
      <c r="AC9" s="5">
        <v>7</v>
      </c>
      <c r="AD9" s="5">
        <v>2</v>
      </c>
      <c r="AE9" s="5">
        <v>2</v>
      </c>
      <c r="AF9" s="5">
        <v>5</v>
      </c>
      <c r="AG9" s="5">
        <v>0</v>
      </c>
      <c r="AH9" s="5">
        <v>5</v>
      </c>
    </row>
    <row r="10" spans="2:34" ht="15.75" thickBot="1" x14ac:dyDescent="0.3">
      <c r="B10" t="str">
        <f t="shared" si="0"/>
        <v>PLENED00000590000000001037700528</v>
      </c>
      <c r="C10" s="7" t="s">
        <v>65</v>
      </c>
      <c r="D10" s="5" t="s">
        <v>66</v>
      </c>
      <c r="E10" s="5" t="s">
        <v>67</v>
      </c>
      <c r="F10" s="5" t="s">
        <v>68</v>
      </c>
      <c r="G10" s="5" t="s">
        <v>67</v>
      </c>
      <c r="H10" s="5" t="s">
        <v>69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5</v>
      </c>
      <c r="O10" s="5">
        <v>9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3</v>
      </c>
      <c r="AB10" s="5">
        <v>7</v>
      </c>
      <c r="AC10" s="5">
        <v>7</v>
      </c>
      <c r="AD10" s="5">
        <v>0</v>
      </c>
      <c r="AE10" s="5">
        <v>0</v>
      </c>
      <c r="AF10" s="5">
        <v>5</v>
      </c>
      <c r="AG10" s="5">
        <v>2</v>
      </c>
      <c r="AH10" s="5">
        <v>8</v>
      </c>
    </row>
    <row r="11" spans="2:34" ht="15.75" thickBot="1" x14ac:dyDescent="0.3">
      <c r="B11" t="str">
        <f t="shared" si="0"/>
        <v>PLENED00000590000000001037694596</v>
      </c>
      <c r="C11" s="7" t="s">
        <v>65</v>
      </c>
      <c r="D11" s="5" t="s">
        <v>66</v>
      </c>
      <c r="E11" s="5" t="s">
        <v>67</v>
      </c>
      <c r="F11" s="5" t="s">
        <v>68</v>
      </c>
      <c r="G11" s="5" t="s">
        <v>67</v>
      </c>
      <c r="H11" s="5" t="s">
        <v>69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5</v>
      </c>
      <c r="O11" s="5">
        <v>9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3</v>
      </c>
      <c r="AB11" s="5">
        <v>7</v>
      </c>
      <c r="AC11" s="5">
        <v>6</v>
      </c>
      <c r="AD11" s="5">
        <v>9</v>
      </c>
      <c r="AE11" s="5">
        <v>4</v>
      </c>
      <c r="AF11" s="5">
        <v>5</v>
      </c>
      <c r="AG11" s="5">
        <v>9</v>
      </c>
      <c r="AH11" s="5">
        <v>6</v>
      </c>
    </row>
    <row r="12" spans="2:34" ht="15.75" thickBot="1" x14ac:dyDescent="0.3">
      <c r="B12" t="str">
        <f t="shared" si="0"/>
        <v>PLENED00000590000000000931506581</v>
      </c>
      <c r="C12" s="7" t="s">
        <v>65</v>
      </c>
      <c r="D12" s="5" t="s">
        <v>66</v>
      </c>
      <c r="E12" s="5" t="s">
        <v>67</v>
      </c>
      <c r="F12" s="5" t="s">
        <v>68</v>
      </c>
      <c r="G12" s="5" t="s">
        <v>67</v>
      </c>
      <c r="H12" s="5" t="s">
        <v>69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5</v>
      </c>
      <c r="O12" s="5">
        <v>9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9</v>
      </c>
      <c r="AA12" s="5">
        <v>3</v>
      </c>
      <c r="AB12" s="5">
        <v>1</v>
      </c>
      <c r="AC12" s="5">
        <v>5</v>
      </c>
      <c r="AD12" s="5">
        <v>0</v>
      </c>
      <c r="AE12" s="5">
        <v>6</v>
      </c>
      <c r="AF12" s="5">
        <v>5</v>
      </c>
      <c r="AG12" s="5">
        <v>8</v>
      </c>
      <c r="AH12" s="5">
        <v>1</v>
      </c>
    </row>
    <row r="13" spans="2:34" ht="15.75" thickBot="1" x14ac:dyDescent="0.3">
      <c r="B13" t="str">
        <f t="shared" si="0"/>
        <v>PLENED00000590000000000970013539</v>
      </c>
      <c r="C13" s="7" t="s">
        <v>65</v>
      </c>
      <c r="D13" s="5" t="s">
        <v>66</v>
      </c>
      <c r="E13" s="5" t="s">
        <v>67</v>
      </c>
      <c r="F13" s="5" t="s">
        <v>68</v>
      </c>
      <c r="G13" s="5" t="s">
        <v>67</v>
      </c>
      <c r="H13" s="5" t="s">
        <v>69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5</v>
      </c>
      <c r="O13" s="5">
        <v>9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9</v>
      </c>
      <c r="AA13" s="5">
        <v>7</v>
      </c>
      <c r="AB13" s="5">
        <v>0</v>
      </c>
      <c r="AC13" s="5">
        <v>0</v>
      </c>
      <c r="AD13" s="5">
        <v>1</v>
      </c>
      <c r="AE13" s="5">
        <v>3</v>
      </c>
      <c r="AF13" s="5">
        <v>5</v>
      </c>
      <c r="AG13" s="5">
        <v>3</v>
      </c>
      <c r="AH13" s="5">
        <v>9</v>
      </c>
    </row>
    <row r="14" spans="2:34" ht="15.75" thickBot="1" x14ac:dyDescent="0.3">
      <c r="B14" t="str">
        <f t="shared" si="0"/>
        <v>PLENED00000590000000001009031558</v>
      </c>
      <c r="C14" s="6" t="s">
        <v>65</v>
      </c>
      <c r="D14" s="4" t="s">
        <v>66</v>
      </c>
      <c r="E14" s="4" t="s">
        <v>67</v>
      </c>
      <c r="F14" s="4" t="s">
        <v>68</v>
      </c>
      <c r="G14" s="4" t="s">
        <v>67</v>
      </c>
      <c r="H14" s="4" t="s">
        <v>69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5</v>
      </c>
      <c r="O14" s="4">
        <v>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9</v>
      </c>
      <c r="AC14" s="4">
        <v>0</v>
      </c>
      <c r="AD14" s="4">
        <v>3</v>
      </c>
      <c r="AE14" s="4">
        <v>1</v>
      </c>
      <c r="AF14" s="4">
        <v>5</v>
      </c>
      <c r="AG14" s="4">
        <v>5</v>
      </c>
      <c r="AH14" s="4">
        <v>8</v>
      </c>
    </row>
    <row r="15" spans="2:34" ht="15.75" thickBot="1" x14ac:dyDescent="0.3">
      <c r="B15" t="str">
        <f t="shared" si="0"/>
        <v>PLENED00000590000000000931505560</v>
      </c>
      <c r="C15" s="7" t="s">
        <v>65</v>
      </c>
      <c r="D15" s="5" t="s">
        <v>66</v>
      </c>
      <c r="E15" s="5" t="s">
        <v>67</v>
      </c>
      <c r="F15" s="5" t="s">
        <v>68</v>
      </c>
      <c r="G15" s="5" t="s">
        <v>67</v>
      </c>
      <c r="H15" s="5" t="s">
        <v>69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5</v>
      </c>
      <c r="O15" s="5">
        <v>9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9</v>
      </c>
      <c r="AA15" s="5">
        <v>3</v>
      </c>
      <c r="AB15" s="5">
        <v>1</v>
      </c>
      <c r="AC15" s="5">
        <v>5</v>
      </c>
      <c r="AD15" s="5">
        <v>0</v>
      </c>
      <c r="AE15" s="5">
        <v>5</v>
      </c>
      <c r="AF15" s="5">
        <v>5</v>
      </c>
      <c r="AG15" s="5">
        <v>6</v>
      </c>
      <c r="AH15" s="5">
        <v>0</v>
      </c>
    </row>
    <row r="16" spans="2:34" ht="15.75" thickBot="1" x14ac:dyDescent="0.3">
      <c r="B16" t="str">
        <f t="shared" si="0"/>
        <v>PLENED00000590000000001009028592</v>
      </c>
      <c r="C16" s="7" t="s">
        <v>65</v>
      </c>
      <c r="D16" s="5" t="s">
        <v>66</v>
      </c>
      <c r="E16" s="5" t="s">
        <v>67</v>
      </c>
      <c r="F16" s="5" t="s">
        <v>68</v>
      </c>
      <c r="G16" s="5" t="s">
        <v>67</v>
      </c>
      <c r="H16" s="5" t="s">
        <v>69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5</v>
      </c>
      <c r="O16" s="5">
        <v>9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9</v>
      </c>
      <c r="AC16" s="5">
        <v>0</v>
      </c>
      <c r="AD16" s="5">
        <v>2</v>
      </c>
      <c r="AE16" s="5">
        <v>8</v>
      </c>
      <c r="AF16" s="5">
        <v>5</v>
      </c>
      <c r="AG16" s="5">
        <v>9</v>
      </c>
      <c r="AH16" s="5">
        <v>2</v>
      </c>
    </row>
    <row r="17" spans="2:34" ht="15.75" thickBot="1" x14ac:dyDescent="0.3">
      <c r="B17" t="str">
        <f t="shared" si="0"/>
        <v>PLENED00000590000000001009027571</v>
      </c>
      <c r="C17" s="7" t="s">
        <v>65</v>
      </c>
      <c r="D17" s="5" t="s">
        <v>66</v>
      </c>
      <c r="E17" s="5" t="s">
        <v>67</v>
      </c>
      <c r="F17" s="5" t="s">
        <v>68</v>
      </c>
      <c r="G17" s="5" t="s">
        <v>67</v>
      </c>
      <c r="H17" s="5" t="s">
        <v>69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5</v>
      </c>
      <c r="O17" s="5">
        <v>9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9</v>
      </c>
      <c r="AC17" s="5">
        <v>0</v>
      </c>
      <c r="AD17" s="5">
        <v>2</v>
      </c>
      <c r="AE17" s="5">
        <v>7</v>
      </c>
      <c r="AF17" s="5">
        <v>5</v>
      </c>
      <c r="AG17" s="5">
        <v>7</v>
      </c>
      <c r="AH17" s="5">
        <v>1</v>
      </c>
    </row>
    <row r="18" spans="2:34" ht="15.75" thickBot="1" x14ac:dyDescent="0.3">
      <c r="B18" t="str">
        <f t="shared" si="0"/>
        <v>PLENED00000590000000001037721581</v>
      </c>
      <c r="C18" s="7" t="s">
        <v>65</v>
      </c>
      <c r="D18" s="5" t="s">
        <v>66</v>
      </c>
      <c r="E18" s="5" t="s">
        <v>67</v>
      </c>
      <c r="F18" s="5" t="s">
        <v>68</v>
      </c>
      <c r="G18" s="5" t="s">
        <v>67</v>
      </c>
      <c r="H18" s="5" t="s">
        <v>69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5</v>
      </c>
      <c r="O18" s="5">
        <v>9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3</v>
      </c>
      <c r="AB18" s="5">
        <v>7</v>
      </c>
      <c r="AC18" s="5">
        <v>7</v>
      </c>
      <c r="AD18" s="5">
        <v>2</v>
      </c>
      <c r="AE18" s="5">
        <v>1</v>
      </c>
      <c r="AF18" s="5">
        <v>5</v>
      </c>
      <c r="AG18" s="5">
        <v>8</v>
      </c>
      <c r="AH18" s="5">
        <v>1</v>
      </c>
    </row>
    <row r="19" spans="2:34" ht="15.75" thickBot="1" x14ac:dyDescent="0.3">
      <c r="B19" t="str">
        <f t="shared" si="0"/>
        <v>PLENED00000590000000000931504539</v>
      </c>
      <c r="C19" s="7" t="s">
        <v>65</v>
      </c>
      <c r="D19" s="5" t="s">
        <v>66</v>
      </c>
      <c r="E19" s="5" t="s">
        <v>67</v>
      </c>
      <c r="F19" s="5" t="s">
        <v>68</v>
      </c>
      <c r="G19" s="5" t="s">
        <v>67</v>
      </c>
      <c r="H19" s="5" t="s">
        <v>69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5</v>
      </c>
      <c r="O19" s="5">
        <v>9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9</v>
      </c>
      <c r="AA19" s="5">
        <v>3</v>
      </c>
      <c r="AB19" s="5">
        <v>1</v>
      </c>
      <c r="AC19" s="5">
        <v>5</v>
      </c>
      <c r="AD19" s="5">
        <v>0</v>
      </c>
      <c r="AE19" s="5">
        <v>4</v>
      </c>
      <c r="AF19" s="5">
        <v>5</v>
      </c>
      <c r="AG19" s="5">
        <v>3</v>
      </c>
      <c r="AH19" s="5">
        <v>9</v>
      </c>
    </row>
    <row r="20" spans="2:34" ht="15.75" thickBot="1" x14ac:dyDescent="0.3">
      <c r="B20" t="str">
        <f t="shared" si="0"/>
        <v>PLENED00000590000000000931503518</v>
      </c>
      <c r="C20" s="7" t="s">
        <v>65</v>
      </c>
      <c r="D20" s="5" t="s">
        <v>66</v>
      </c>
      <c r="E20" s="5" t="s">
        <v>67</v>
      </c>
      <c r="F20" s="5" t="s">
        <v>68</v>
      </c>
      <c r="G20" s="5" t="s">
        <v>67</v>
      </c>
      <c r="H20" s="5" t="s">
        <v>69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5</v>
      </c>
      <c r="O20" s="5">
        <v>9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9</v>
      </c>
      <c r="AA20" s="5">
        <v>3</v>
      </c>
      <c r="AB20" s="5">
        <v>1</v>
      </c>
      <c r="AC20" s="5">
        <v>5</v>
      </c>
      <c r="AD20" s="5">
        <v>0</v>
      </c>
      <c r="AE20" s="5">
        <v>3</v>
      </c>
      <c r="AF20" s="5">
        <v>5</v>
      </c>
      <c r="AG20" s="5">
        <v>1</v>
      </c>
      <c r="AH20" s="5">
        <v>8</v>
      </c>
    </row>
    <row r="21" spans="2:34" ht="15.75" thickBot="1" x14ac:dyDescent="0.3">
      <c r="B21" t="str">
        <f t="shared" si="0"/>
        <v>PLENED00000590000000001041786586</v>
      </c>
      <c r="C21" s="7" t="s">
        <v>65</v>
      </c>
      <c r="D21" s="5" t="s">
        <v>66</v>
      </c>
      <c r="E21" s="5" t="s">
        <v>67</v>
      </c>
      <c r="F21" s="5" t="s">
        <v>68</v>
      </c>
      <c r="G21" s="5" t="s">
        <v>67</v>
      </c>
      <c r="H21" s="5" t="s">
        <v>69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5</v>
      </c>
      <c r="O21" s="5">
        <v>9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0</v>
      </c>
      <c r="AA21" s="5">
        <v>4</v>
      </c>
      <c r="AB21" s="5">
        <v>1</v>
      </c>
      <c r="AC21" s="5">
        <v>7</v>
      </c>
      <c r="AD21" s="5">
        <v>8</v>
      </c>
      <c r="AE21" s="5">
        <v>6</v>
      </c>
      <c r="AF21" s="5">
        <v>5</v>
      </c>
      <c r="AG21" s="5">
        <v>8</v>
      </c>
      <c r="AH21" s="5">
        <v>6</v>
      </c>
    </row>
    <row r="22" spans="2:34" ht="15.75" thickBot="1" x14ac:dyDescent="0.3">
      <c r="B22" t="str">
        <f t="shared" si="0"/>
        <v>PLENED00000590000000001613388575</v>
      </c>
      <c r="C22" s="7" t="s">
        <v>65</v>
      </c>
      <c r="D22" s="5" t="s">
        <v>66</v>
      </c>
      <c r="E22" s="5" t="s">
        <v>67</v>
      </c>
      <c r="F22" s="5" t="s">
        <v>68</v>
      </c>
      <c r="G22" s="5" t="s">
        <v>67</v>
      </c>
      <c r="H22" s="5" t="s">
        <v>69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5</v>
      </c>
      <c r="O22" s="5">
        <v>9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6</v>
      </c>
      <c r="AA22" s="5">
        <v>1</v>
      </c>
      <c r="AB22" s="5">
        <v>3</v>
      </c>
      <c r="AC22" s="5">
        <v>3</v>
      </c>
      <c r="AD22" s="5">
        <v>8</v>
      </c>
      <c r="AE22" s="5">
        <v>8</v>
      </c>
      <c r="AF22" s="5">
        <v>5</v>
      </c>
      <c r="AG22" s="5">
        <v>7</v>
      </c>
      <c r="AH22" s="5">
        <v>5</v>
      </c>
    </row>
    <row r="23" spans="2:34" ht="15.75" thickBot="1" x14ac:dyDescent="0.3">
      <c r="B23" t="str">
        <f t="shared" si="0"/>
        <v>PLENED00000590000000001613398591</v>
      </c>
      <c r="C23" s="7" t="s">
        <v>65</v>
      </c>
      <c r="D23" s="5" t="s">
        <v>66</v>
      </c>
      <c r="E23" s="5" t="s">
        <v>67</v>
      </c>
      <c r="F23" s="5" t="s">
        <v>68</v>
      </c>
      <c r="G23" s="5" t="s">
        <v>67</v>
      </c>
      <c r="H23" s="5" t="s">
        <v>69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</v>
      </c>
      <c r="O23" s="5">
        <v>9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6</v>
      </c>
      <c r="AA23" s="5">
        <v>1</v>
      </c>
      <c r="AB23" s="5">
        <v>3</v>
      </c>
      <c r="AC23" s="5">
        <v>3</v>
      </c>
      <c r="AD23" s="5">
        <v>9</v>
      </c>
      <c r="AE23" s="5">
        <v>8</v>
      </c>
      <c r="AF23" s="5">
        <v>5</v>
      </c>
      <c r="AG23" s="5">
        <v>9</v>
      </c>
      <c r="AH23" s="5">
        <v>1</v>
      </c>
    </row>
    <row r="24" spans="2:34" ht="15.75" thickBot="1" x14ac:dyDescent="0.3">
      <c r="B24" t="str">
        <f t="shared" si="0"/>
        <v>PLENED00000590000000000927948553</v>
      </c>
      <c r="C24" s="7" t="s">
        <v>65</v>
      </c>
      <c r="D24" s="5" t="s">
        <v>66</v>
      </c>
      <c r="E24" s="5" t="s">
        <v>67</v>
      </c>
      <c r="F24" s="5" t="s">
        <v>68</v>
      </c>
      <c r="G24" s="5" t="s">
        <v>67</v>
      </c>
      <c r="H24" s="5" t="s">
        <v>69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5</v>
      </c>
      <c r="O24" s="5">
        <v>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9</v>
      </c>
      <c r="AA24" s="5">
        <v>2</v>
      </c>
      <c r="AB24" s="5">
        <v>7</v>
      </c>
      <c r="AC24" s="5">
        <v>9</v>
      </c>
      <c r="AD24" s="5">
        <v>4</v>
      </c>
      <c r="AE24" s="5">
        <v>8</v>
      </c>
      <c r="AF24" s="5">
        <v>5</v>
      </c>
      <c r="AG24" s="5">
        <v>5</v>
      </c>
      <c r="AH24" s="5">
        <v>3</v>
      </c>
    </row>
    <row r="25" spans="2:34" ht="15.75" thickBot="1" x14ac:dyDescent="0.3">
      <c r="B25" t="str">
        <f t="shared" si="0"/>
        <v>PLENED00000590000000001647183521</v>
      </c>
      <c r="C25" s="7" t="s">
        <v>65</v>
      </c>
      <c r="D25" s="5" t="s">
        <v>66</v>
      </c>
      <c r="E25" s="5" t="s">
        <v>67</v>
      </c>
      <c r="F25" s="5" t="s">
        <v>68</v>
      </c>
      <c r="G25" s="5" t="s">
        <v>67</v>
      </c>
      <c r="H25" s="5" t="s">
        <v>69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5</v>
      </c>
      <c r="O25" s="5">
        <v>9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</v>
      </c>
      <c r="Z25" s="5">
        <v>6</v>
      </c>
      <c r="AA25" s="5">
        <v>4</v>
      </c>
      <c r="AB25" s="5">
        <v>7</v>
      </c>
      <c r="AC25" s="5">
        <v>1</v>
      </c>
      <c r="AD25" s="5">
        <v>8</v>
      </c>
      <c r="AE25" s="5">
        <v>3</v>
      </c>
      <c r="AF25" s="5">
        <v>5</v>
      </c>
      <c r="AG25" s="5">
        <v>2</v>
      </c>
      <c r="AH25" s="5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Dolata</dc:creator>
  <cp:lastModifiedBy>Marta Dolata</cp:lastModifiedBy>
  <cp:lastPrinted>2019-08-28T12:08:02Z</cp:lastPrinted>
  <dcterms:created xsi:type="dcterms:W3CDTF">2019-07-11T10:54:15Z</dcterms:created>
  <dcterms:modified xsi:type="dcterms:W3CDTF">2019-08-28T12:08:04Z</dcterms:modified>
</cp:coreProperties>
</file>