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bzpactuarius\BZP ACTUARIUS\MZN\2024\[MZN 05 2024] Malowanie korytarzy (Radom ul. Mokra)\Przetarg\SWZ\"/>
    </mc:Choice>
  </mc:AlternateContent>
  <xr:revisionPtr revIDLastSave="0" documentId="13_ncr:1_{63C5D317-6AC2-4CCE-BE32-7FAA8D5BFD62}" xr6:coauthVersionLast="47" xr6:coauthVersionMax="47" xr10:uidLastSave="{00000000-0000-0000-0000-000000000000}"/>
  <bookViews>
    <workbookView xWindow="5190" yWindow="510" windowWidth="25350" windowHeight="19700" xr2:uid="{00000000-000D-0000-FFFF-FFFF00000000}"/>
  </bookViews>
  <sheets>
    <sheet name="Oferta" sheetId="1" r:id="rId1"/>
  </sheets>
  <definedNames>
    <definedName name="_xlnm.Print_Area" localSheetId="0">Oferta!$A$1:$H$89</definedName>
    <definedName name="_xlnm.Print_Titles" localSheetId="0">Oferta!$1:$4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7" i="1" l="1"/>
  <c r="H86" i="1"/>
  <c r="H88" i="1" s="1"/>
  <c r="H83" i="1"/>
  <c r="H84" i="1" s="1"/>
  <c r="H80" i="1"/>
  <c r="H81" i="1" s="1"/>
  <c r="H77" i="1"/>
  <c r="H78" i="1" s="1"/>
  <c r="H74" i="1"/>
  <c r="H75" i="1" s="1"/>
  <c r="H72" i="1"/>
  <c r="H71" i="1"/>
  <c r="H70" i="1"/>
  <c r="H67" i="1"/>
  <c r="H66" i="1"/>
  <c r="H65" i="1"/>
  <c r="H68" i="1" s="1"/>
  <c r="H64" i="1"/>
  <c r="H63" i="1"/>
  <c r="H60" i="1"/>
  <c r="H59" i="1"/>
  <c r="H58" i="1"/>
  <c r="H61" i="1" s="1"/>
  <c r="H55" i="1"/>
  <c r="H54" i="1"/>
  <c r="H53" i="1"/>
  <c r="H52" i="1"/>
  <c r="H51" i="1"/>
  <c r="H50" i="1"/>
  <c r="H49" i="1"/>
  <c r="H48" i="1"/>
  <c r="H47" i="1"/>
  <c r="H46" i="1"/>
  <c r="H45" i="1"/>
  <c r="H44" i="1"/>
  <c r="H56" i="1" s="1"/>
  <c r="H43" i="1"/>
  <c r="H42" i="1"/>
  <c r="H41" i="1"/>
  <c r="H40" i="1"/>
  <c r="H39" i="1"/>
  <c r="H38" i="1"/>
  <c r="H37" i="1"/>
  <c r="H36" i="1"/>
  <c r="H33" i="1"/>
  <c r="H32" i="1"/>
  <c r="H31" i="1"/>
  <c r="H30" i="1"/>
  <c r="H29" i="1"/>
  <c r="H28" i="1"/>
  <c r="H27" i="1"/>
  <c r="H26" i="1"/>
  <c r="H25" i="1"/>
  <c r="H24" i="1"/>
  <c r="H34" i="1" s="1"/>
  <c r="H21" i="1"/>
  <c r="H20" i="1"/>
  <c r="H19" i="1"/>
  <c r="H22" i="1" s="1"/>
  <c r="H16" i="1"/>
  <c r="H15" i="1"/>
  <c r="H17" i="1" s="1"/>
  <c r="H14" i="1"/>
  <c r="H13" i="1"/>
  <c r="H12" i="1"/>
  <c r="H11" i="1"/>
  <c r="H10" i="1"/>
  <c r="H7" i="1"/>
  <c r="H6" i="1"/>
  <c r="H8" i="1" l="1"/>
  <c r="H89" i="1" s="1"/>
</calcChain>
</file>

<file path=xl/sharedStrings.xml><?xml version="1.0" encoding="utf-8"?>
<sst xmlns="http://schemas.openxmlformats.org/spreadsheetml/2006/main" count="348" uniqueCount="208">
  <si>
    <t>Lp.</t>
  </si>
  <si>
    <t>Podstawa</t>
  </si>
  <si>
    <t>Nr spec. technicz.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</si>
  <si>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</si>
  <si>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</si>
  <si>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</si>
  <si>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</si>
  <si>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</si>
  <si>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</si>
  <si>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</si>
  <si>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</si>
  <si>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</si>
  <si>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</si>
  <si>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</si>
  <si>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</si>
  <si>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8</t>
  </si>
  <si>
    <t>Roboty wstępne, przygotowawcze i porządkowe</t>
  </si>
  <si>
    <t>Kalkulacja własna</t>
  </si>
  <si>
    <t>ST.1</t>
  </si>
  <si>
    <t>kpl</t>
  </si>
  <si>
    <t xml:space="preserve">KNR 4-01 0108-11 0108-12 </t>
  </si>
  <si>
    <t>Wywiezienie gruzu, złomu i innych odpadów wytworzonych podczas wykonywania robót samochodami samowyładowczymi.</t>
  </si>
  <si>
    <t>m3</t>
  </si>
  <si>
    <t>RAZEM 1 Roboty wstępne, przygotowawcze i porządkowe</t>
  </si>
  <si>
    <t>Roboty malarskie</t>
  </si>
  <si>
    <t>KNR 2-02 1505-03</t>
  </si>
  <si>
    <t>ST.2</t>
  </si>
  <si>
    <t>Dwukrotne malowanie farbami lateksowymi powierzchni wewnętrznych - podłoży gipsowych z gruntowaniem</t>
  </si>
  <si>
    <t>m2</t>
  </si>
  <si>
    <t>KNR 4-01 1202-09</t>
  </si>
  <si>
    <t>Zeskrobanie i zmycie starej farby w pomieszczeniach o powierzchni podłogi ponad 5 m2 (w tym usunięcie lamperii)</t>
  </si>
  <si>
    <t>KNR 2-02 1505-09_x000D_
Analogia</t>
  </si>
  <si>
    <t>Dwukrotne gruntowanie powierzchni wewnętrznych</t>
  </si>
  <si>
    <t>KNR K-04 0305-01</t>
  </si>
  <si>
    <t>Gładzie gipsowe jednowarstwowe, grubości 3 mm, wykonywane ręcznie na ścianach na podłożu z tynku</t>
  </si>
  <si>
    <t>KNR K-04 0305-04</t>
  </si>
  <si>
    <t>Gładzie gipsowe jednowarstwowe, grubości 3 mm, wykonywane ręcznie na stropach na podłożu z tynku</t>
  </si>
  <si>
    <t>Dwukrotne gruntowanie powierzchni wewnętrznych (ścian i sufitów) preparatem gruntujacym przed malowaniem</t>
  </si>
  <si>
    <t>9</t>
  </si>
  <si>
    <t>KNR 4-01 1212-08</t>
  </si>
  <si>
    <t>Dwukrotne malowanie farbą olejną krat metalowych</t>
  </si>
  <si>
    <t>RAZEM 2 Roboty malarskie</t>
  </si>
  <si>
    <t>Likwidacja kanałów instalacyjnych (poniżej poziomu posadzki na perterze)</t>
  </si>
  <si>
    <t>10</t>
  </si>
  <si>
    <t>KNR 4-01 0303-01</t>
  </si>
  <si>
    <t/>
  </si>
  <si>
    <t>Obmurowanie kanałów instalacyjnych przed zasypaniem.</t>
  </si>
  <si>
    <t>11</t>
  </si>
  <si>
    <t>KNR 4-01 0105-01_x000D_
Analogia</t>
  </si>
  <si>
    <t>Zasypanie kanałów instalacyjnych piaskiem / pospółką i ubiciem warstwami co 15 cm.</t>
  </si>
  <si>
    <t>12</t>
  </si>
  <si>
    <t>KNR 4-01 0803-01</t>
  </si>
  <si>
    <t>Uzupełnienie posadzki cementowej o powierzchni 1.0-5.0 m2 w jednym miejscu z zatarciem na ostro</t>
  </si>
  <si>
    <t>RAZEM 3 Likwidacja kanałów instalacyjnych (poniżej poziomu posadzki na perterze)</t>
  </si>
  <si>
    <t>Roboty posadzkarskie</t>
  </si>
  <si>
    <t>13</t>
  </si>
  <si>
    <t>KNR 4-01 0818-05</t>
  </si>
  <si>
    <t>ST.3</t>
  </si>
  <si>
    <t>Zerwanie posadzki z tworzyw sztucznych wraz z oczyszczeniem podłoża</t>
  </si>
  <si>
    <t>14</t>
  </si>
  <si>
    <t>NNRNKB 202 1130-02</t>
  </si>
  <si>
    <t>(z.VII) Warstwy wyrównujące i wygładzające z zaprawy samopoziomującej grubości 5 mm wykonywane w pomieszczeniach o pow. ponad 8 m2</t>
  </si>
  <si>
    <t>15</t>
  </si>
  <si>
    <t>KNR-W 2-02 1124-03</t>
  </si>
  <si>
    <t>Posadzki z wykładzin tekstylnych - płytki</t>
  </si>
  <si>
    <t>16</t>
  </si>
  <si>
    <t>KNR-W 2-02 1124-06</t>
  </si>
  <si>
    <t>Posadzki - listwy przyścienne z tworzyw sztucznych - profile</t>
  </si>
  <si>
    <t>m</t>
  </si>
  <si>
    <t>17</t>
  </si>
  <si>
    <t>TZKNBK XX 7901-01_x000D_
analogia</t>
  </si>
  <si>
    <t>Cięcie wykładziny na paski</t>
  </si>
  <si>
    <t>18</t>
  </si>
  <si>
    <t>TZKNBK XX 7903-01</t>
  </si>
  <si>
    <t>Naklejenie na listwy przypodłogowe pasków wykładziny podłogowej</t>
  </si>
  <si>
    <t>19</t>
  </si>
  <si>
    <t>KNR 4-01 0707-05_x000D_
analogia</t>
  </si>
  <si>
    <t>Wykończenie (akrylowanie) przy listwach</t>
  </si>
  <si>
    <t>20</t>
  </si>
  <si>
    <t>NNRNKB 202 1119-10</t>
  </si>
  <si>
    <t>(z.IV) Posadzki z płytek terakotowych o wym. 30x30 cm luzem na zaprawie klejowej</t>
  </si>
  <si>
    <t>21</t>
  </si>
  <si>
    <t>NNRNKB 202 1123-03</t>
  </si>
  <si>
    <t>(z.IV) Cokoliki z płytek terakotowych o wym. 10x10 cm na zaprawie klejowej "ATLAS" w pomieszczeniach o pow. ponad 8 m2</t>
  </si>
  <si>
    <t>22</t>
  </si>
  <si>
    <t>KNNR 7 0507-04_x000D_
analogia</t>
  </si>
  <si>
    <t>Montaż listwy progowej aluminiowej</t>
  </si>
  <si>
    <t>szt</t>
  </si>
  <si>
    <t>RAZEM 4 Roboty posadzkarskie</t>
  </si>
  <si>
    <t>Wymiana kanałów elektroinstalacyjnych PCV</t>
  </si>
  <si>
    <t>23</t>
  </si>
  <si>
    <t>KNNR-W 9 0310-01</t>
  </si>
  <si>
    <t>ST.4</t>
  </si>
  <si>
    <t>Wymiana kanałów instalacyjnych z PCW o szer. podstawy do 60 mm [10/17]</t>
  </si>
  <si>
    <t>24</t>
  </si>
  <si>
    <t>Wymiana kanałów instalacyjnych z PCW o szer. podstawy do 60 mm [11/15]</t>
  </si>
  <si>
    <t>25</t>
  </si>
  <si>
    <t>Wymiana kanałów instalacyjnych z PCW o szer. podstawy do 60 mm [11/20]</t>
  </si>
  <si>
    <t>26</t>
  </si>
  <si>
    <t>Wymiana kanałów instalacyjnych z PCW o szer. podstawy do 60 mm [15/17]</t>
  </si>
  <si>
    <t>27</t>
  </si>
  <si>
    <t>Wymiana kanałów instalacyjnych z PCW o szer. podstawy do 60 mm [15/25]</t>
  </si>
  <si>
    <t>28</t>
  </si>
  <si>
    <t>Wymiana kanałów instalacyjnych z PCW o szer. podstawy do 60 mm [15/32]</t>
  </si>
  <si>
    <t>29</t>
  </si>
  <si>
    <t>Wymiana kanałów instalacyjnych z PCW o szer. podstawy do 60 mm [18/20]</t>
  </si>
  <si>
    <t>30</t>
  </si>
  <si>
    <t>Wymiana kanałów instalacyjnych z PCW o szer. podstawy do 60 mm [18/50]</t>
  </si>
  <si>
    <t>31</t>
  </si>
  <si>
    <t>Wymiana kanałów instalacyjnych z PCW o szer. podstawy do 60 mm [25/40]</t>
  </si>
  <si>
    <t>32</t>
  </si>
  <si>
    <t>Wymiana kanałów instalacyjnych z PCW o szer. podstawy do 60 mm [30/32]</t>
  </si>
  <si>
    <t>33</t>
  </si>
  <si>
    <t>Wymiana kanałów instalacyjnych z PCW o szer. podstawy do 60 mm [30/60]</t>
  </si>
  <si>
    <t>34</t>
  </si>
  <si>
    <t>Wymiana kanałów instalacyjnych z PCW o szer. podstawy do 60 mm [40/40]</t>
  </si>
  <si>
    <t>35</t>
  </si>
  <si>
    <t>Wymiana kanałów instalacyjnych z PCW o szer. podstawy do 60 mm [40/60]</t>
  </si>
  <si>
    <t>36</t>
  </si>
  <si>
    <t>KNNR-W 9 0310-02</t>
  </si>
  <si>
    <t>Wymiana kanałów instalacyjnych z PCW o szer. podstawy do 130 mm [40/90]</t>
  </si>
  <si>
    <t>37</t>
  </si>
  <si>
    <t>Wymiana kanałów instalacyjnych z PCW o szer. podstawy do 60 mm [60/60]</t>
  </si>
  <si>
    <t>38</t>
  </si>
  <si>
    <t>Wymiana kanałów instalacyjnych z PCW o szer. podstawy do 130 mm [60/90]</t>
  </si>
  <si>
    <t>39</t>
  </si>
  <si>
    <t>Wymiana kanałów instalacyjnych z PCW o szer. podstawy do 130 mm [60/110]</t>
  </si>
  <si>
    <t>40</t>
  </si>
  <si>
    <t>Wymiana kanałów instalacyjnych z PCW o szer. podstawy do 130 mm [60/130]</t>
  </si>
  <si>
    <t>41</t>
  </si>
  <si>
    <t>KNNR-W 9 0310-03</t>
  </si>
  <si>
    <t>Wymiana kanałów instalacyjnych z PCW o szer. podstawy do 230 mm [60/150]</t>
  </si>
  <si>
    <t>42</t>
  </si>
  <si>
    <t>Wymiana kanałów instalacyjnych z PCW o szer. podstawy do 230 mm [60/210]</t>
  </si>
  <si>
    <t>RAZEM 5 Wymiana kanałów elektroinstalacyjnych PCV</t>
  </si>
  <si>
    <t>Wymiana witryn przeszklonych (okiennych i drzwiowych)</t>
  </si>
  <si>
    <t>43</t>
  </si>
  <si>
    <t>KNR 0-19 0931-11</t>
  </si>
  <si>
    <t>ST.5</t>
  </si>
  <si>
    <t>Wymiana witryny - WO1 wraz z naprawą ościeży i glifów uszkodzonych podczas wymiany elementu.</t>
  </si>
  <si>
    <t>44</t>
  </si>
  <si>
    <t>Wymiana witryny - WD1 wraz z naprawą ościeży i glifów uszkodzonych podczas wymiany elementu.</t>
  </si>
  <si>
    <t>45</t>
  </si>
  <si>
    <t>Wymiana witryny - WD2 wraz z naprawą ościeży i glifów uszkodzonych podczas wymiany elementu.</t>
  </si>
  <si>
    <t>RAZEM 6 Wymiana witryn przeszklonych (okiennych i drzwiowych)</t>
  </si>
  <si>
    <t>Ogrodzenie</t>
  </si>
  <si>
    <t>46</t>
  </si>
  <si>
    <t>KNR 2-01 0312-10</t>
  </si>
  <si>
    <t>ST.6</t>
  </si>
  <si>
    <t>Wykopanie dołów o powierzchni dna do 0,2 m2 i głębokości do 1.0 m (kat. gruntu III) dla obsadzenia słupków ogrodzeniowych</t>
  </si>
  <si>
    <t>dół.</t>
  </si>
  <si>
    <t>47</t>
  </si>
  <si>
    <t>KNR 2-25 0419-02_x000D_
Analogia</t>
  </si>
  <si>
    <t>Obsadzenie słupków ogrodzeniowych (zabetonowanie)</t>
  </si>
  <si>
    <t>szt.</t>
  </si>
  <si>
    <t>48</t>
  </si>
  <si>
    <t>KNR 2-02 1805-11</t>
  </si>
  <si>
    <t>Osadzenie paneli ogrodzeniowych na przygotowanych uprzednio słupkach</t>
  </si>
  <si>
    <t>49</t>
  </si>
  <si>
    <t>KNR 2-23 0402-04_x000D_
Analogia</t>
  </si>
  <si>
    <t>Montaż furtki ogrodzeniowej</t>
  </si>
  <si>
    <t>50</t>
  </si>
  <si>
    <t>Dostawa i montaż podmurówki betonowej ogrodzeniowej wys. 20 cm</t>
  </si>
  <si>
    <t>RAZEM 7 Ogrodzenie</t>
  </si>
  <si>
    <t>Demontaż wentylatorów</t>
  </si>
  <si>
    <t>51</t>
  </si>
  <si>
    <t>KNR-W 4-02 40213-01_x000D_
Analogia</t>
  </si>
  <si>
    <t>ST.7</t>
  </si>
  <si>
    <t>Demontaż wentylatorów osiowych z wirnikiem na wale silnika; średnica otworu ssącego do 400 mm</t>
  </si>
  <si>
    <t>52</t>
  </si>
  <si>
    <t>KNR 4-01 0513-03</t>
  </si>
  <si>
    <t>Uzupełnienie pokryć na dachach betonowych</t>
  </si>
  <si>
    <t>RAZEM 8 Demontaż wentylatorów</t>
  </si>
  <si>
    <t>Wymiana płyt betonowych w ogrodzeniu</t>
  </si>
  <si>
    <t>53</t>
  </si>
  <si>
    <t>ST.8</t>
  </si>
  <si>
    <t>Wymiana płyt betonowych ogrodzeniowych o wymiarach 200 x 50 cm</t>
  </si>
  <si>
    <t>RAZEM 9 Wymiana płyt betonowych w ogrodzeniu</t>
  </si>
  <si>
    <t>Remon nawierzchni parkingu</t>
  </si>
  <si>
    <t>54</t>
  </si>
  <si>
    <t>KNR 2-31 1106-01_x000D_
Analogia</t>
  </si>
  <si>
    <t>ST.9</t>
  </si>
  <si>
    <t>Remont cząstkowy nawierzchni bitumicznej mieszanką mineralno-asfaltową</t>
  </si>
  <si>
    <t>RAZEM 10 Remon nawierzchni parkingu</t>
  </si>
  <si>
    <t>Mycie elewacji</t>
  </si>
  <si>
    <t>55</t>
  </si>
  <si>
    <t>_x000D_
kalkulacja własna</t>
  </si>
  <si>
    <t>ST.10</t>
  </si>
  <si>
    <t>Mycie elewacji budynku metoda ciśnieniową wodą z dodatkiem preparatu biobójczego.</t>
  </si>
  <si>
    <t>RAZEM 11 Mycie elewacji</t>
  </si>
  <si>
    <t>Montaż cokolików kamiennych</t>
  </si>
  <si>
    <t>56</t>
  </si>
  <si>
    <t>KNR-W 2-02 1115-02</t>
  </si>
  <si>
    <t>ST.11</t>
  </si>
  <si>
    <t>Cokoliki z kształtek z kamieni sztucznych na zaprawie klejowej</t>
  </si>
  <si>
    <t>RAZEM 12 Montaż cokolików kamiennych</t>
  </si>
  <si>
    <t>Wymiana łączników i gniazd instalacyjnych</t>
  </si>
  <si>
    <t>57</t>
  </si>
  <si>
    <t>KNR-W 4-03 0307-03</t>
  </si>
  <si>
    <t>Wymiana wyłącznika lub przycisku 1-biegunowego natynkowego na cegle</t>
  </si>
  <si>
    <t>58</t>
  </si>
  <si>
    <t>KNR-W 4-03 0306-01</t>
  </si>
  <si>
    <t>Wymiana podtynkowych gniazd wtyczkowych dwubiegunowych do 16 A bez styku ochronnego</t>
  </si>
  <si>
    <t>RAZEM 13 Wymiana łączników i gniazd instalacyjnych</t>
  </si>
  <si>
    <t>RAZEM kosztorys</t>
  </si>
  <si>
    <t>Formularz kosztorysu ofertowego</t>
  </si>
  <si>
    <t>Wykonanie robót remontowo – konserwacyjnych na terenie nieruchomości przy ul. Mokrej 2 w Radomiu</t>
  </si>
  <si>
    <t>Roboty zabezpieczające polegające na wydzieleniu (zabezpieczeniu) poszczególnych pomieszczeń biurowych na czas trwania remontu.
Przyjęto zabezpieczenie folią budowlaną okien, drzwi i innych elementów.
Częstotliwość wymiany elementów zabezpieczających powinna być dostosowana do potrzeb i powinna uwzględniać fakt, że obiekt jest przez cały czas użytkowany.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</si>
</sst>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0.00"/>
    <numFmt numFmtId="165" formatCode="_-* #,##0.00\ [$zł-415]_-;\-* #,##0.00\ [$zł-415]_-;_-* &quot;-&quot;??\ [$zł-415]_-;_-@_-"/>
  </numFmts>
  <fonts count="4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name val="Aptos"/>
      <family val="2"/>
    </font>
    <font>
      <sz val="2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3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 justifyLastLine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165" fontId="1" fillId="4" borderId="1" xfId="0" applyNumberFormat="1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justifyLastLine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89"/>
  <sheetViews>
    <sheetView showZeros="0" tabSelected="1" view="pageBreakPreview" zoomScaleNormal="100" zoomScaleSheetLayoutView="100" workbookViewId="0">
      <selection activeCell="D6" sqref="D6"/>
    </sheetView>
  </sheetViews>
  <sheetFormatPr defaultRowHeight="16" x14ac:dyDescent="0.4"/>
  <cols>
    <col min="1" max="1" width="9.08984375" style="3" customWidth="1"/>
    <col min="2" max="2" width="18.1796875" style="3" customWidth="1"/>
    <col min="3" max="3" width="13.54296875" style="3" customWidth="1"/>
    <col min="4" max="4" width="41.26953125" style="3" customWidth="1"/>
    <col min="5" max="5" width="11.7265625" style="3" customWidth="1"/>
    <col min="6" max="6" width="12.26953125" style="3" customWidth="1"/>
    <col min="7" max="7" width="12.7265625" style="3" customWidth="1"/>
    <col min="8" max="8" width="19.26953125" style="3" customWidth="1"/>
    <col min="9" max="16384" width="8.7265625" style="3"/>
  </cols>
  <sheetData>
    <row r="1" spans="1:8" ht="26" x14ac:dyDescent="0.4">
      <c r="A1" s="10" t="s">
        <v>205</v>
      </c>
      <c r="B1" s="10"/>
      <c r="C1" s="10"/>
      <c r="D1" s="10"/>
      <c r="E1" s="10"/>
      <c r="F1" s="10"/>
      <c r="G1" s="10"/>
      <c r="H1" s="10"/>
    </row>
    <row r="2" spans="1:8" x14ac:dyDescent="0.4">
      <c r="A2" s="11" t="s">
        <v>206</v>
      </c>
      <c r="B2" s="11"/>
      <c r="C2" s="11"/>
      <c r="D2" s="11"/>
      <c r="E2" s="11"/>
      <c r="F2" s="11"/>
      <c r="G2" s="11"/>
      <c r="H2" s="11"/>
    </row>
    <row r="3" spans="1:8" ht="32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ht="32" x14ac:dyDescent="0.4">
      <c r="A5" s="5" t="s">
        <v>8</v>
      </c>
      <c r="B5" s="5"/>
      <c r="C5" s="5"/>
      <c r="D5" s="1" t="s">
        <v>16</v>
      </c>
      <c r="E5" s="5"/>
      <c r="F5" s="5"/>
      <c r="G5" s="1"/>
      <c r="H5" s="1"/>
    </row>
    <row r="6" spans="1:8" ht="176" x14ac:dyDescent="0.4">
      <c r="A6" s="12" t="s">
        <v>8</v>
      </c>
      <c r="B6" s="12" t="s">
        <v>17</v>
      </c>
      <c r="C6" s="12" t="s">
        <v>18</v>
      </c>
      <c r="D6" s="13" t="s">
        <v>207</v>
      </c>
      <c r="E6" s="12" t="s">
        <v>19</v>
      </c>
      <c r="F6" s="14">
        <v>1</v>
      </c>
      <c r="G6" s="7"/>
      <c r="H6" s="15">
        <f>ROUND(F6*G6,2)</f>
        <v>0</v>
      </c>
    </row>
    <row r="7" spans="1:8" ht="64" x14ac:dyDescent="0.4">
      <c r="A7" s="12" t="s">
        <v>9</v>
      </c>
      <c r="B7" s="12" t="s">
        <v>20</v>
      </c>
      <c r="C7" s="12" t="s">
        <v>18</v>
      </c>
      <c r="D7" s="13" t="s">
        <v>21</v>
      </c>
      <c r="E7" s="12" t="s">
        <v>22</v>
      </c>
      <c r="F7" s="14">
        <v>4</v>
      </c>
      <c r="G7" s="7"/>
      <c r="H7" s="15">
        <f>ROUND(F7*G7,2)</f>
        <v>0</v>
      </c>
    </row>
    <row r="8" spans="1:8" ht="32" x14ac:dyDescent="0.4">
      <c r="A8" s="6"/>
      <c r="B8" s="6"/>
      <c r="C8" s="6"/>
      <c r="D8" s="2" t="s">
        <v>23</v>
      </c>
      <c r="E8" s="6"/>
      <c r="F8" s="6"/>
      <c r="G8" s="8"/>
      <c r="H8" s="8">
        <f>SUM(H6:H7)</f>
        <v>0</v>
      </c>
    </row>
    <row r="9" spans="1:8" x14ac:dyDescent="0.4">
      <c r="A9" s="5" t="s">
        <v>9</v>
      </c>
      <c r="B9" s="5"/>
      <c r="C9" s="5"/>
      <c r="D9" s="1" t="s">
        <v>24</v>
      </c>
      <c r="E9" s="5"/>
      <c r="F9" s="5"/>
      <c r="G9" s="9"/>
      <c r="H9" s="9"/>
    </row>
    <row r="10" spans="1:8" ht="48" x14ac:dyDescent="0.4">
      <c r="A10" s="12" t="s">
        <v>10</v>
      </c>
      <c r="B10" s="12" t="s">
        <v>25</v>
      </c>
      <c r="C10" s="12" t="s">
        <v>26</v>
      </c>
      <c r="D10" s="13" t="s">
        <v>27</v>
      </c>
      <c r="E10" s="12" t="s">
        <v>28</v>
      </c>
      <c r="F10" s="14">
        <v>1837.39</v>
      </c>
      <c r="G10" s="7">
        <v>0</v>
      </c>
      <c r="H10" s="15">
        <f t="shared" ref="H10:H16" si="0">ROUND(F10*G10,2)</f>
        <v>0</v>
      </c>
    </row>
    <row r="11" spans="1:8" ht="48" x14ac:dyDescent="0.4">
      <c r="A11" s="12" t="s">
        <v>11</v>
      </c>
      <c r="B11" s="12" t="s">
        <v>29</v>
      </c>
      <c r="C11" s="12" t="s">
        <v>26</v>
      </c>
      <c r="D11" s="13" t="s">
        <v>30</v>
      </c>
      <c r="E11" s="12" t="s">
        <v>28</v>
      </c>
      <c r="F11" s="14">
        <v>1837.39</v>
      </c>
      <c r="G11" s="7">
        <v>0</v>
      </c>
      <c r="H11" s="15">
        <f t="shared" si="0"/>
        <v>0</v>
      </c>
    </row>
    <row r="12" spans="1:8" ht="48" x14ac:dyDescent="0.4">
      <c r="A12" s="12" t="s">
        <v>12</v>
      </c>
      <c r="B12" s="12" t="s">
        <v>31</v>
      </c>
      <c r="C12" s="12" t="s">
        <v>26</v>
      </c>
      <c r="D12" s="13" t="s">
        <v>32</v>
      </c>
      <c r="E12" s="12" t="s">
        <v>28</v>
      </c>
      <c r="F12" s="14">
        <v>1837.39</v>
      </c>
      <c r="G12" s="7">
        <v>0</v>
      </c>
      <c r="H12" s="15">
        <f t="shared" si="0"/>
        <v>0</v>
      </c>
    </row>
    <row r="13" spans="1:8" ht="48" x14ac:dyDescent="0.4">
      <c r="A13" s="12" t="s">
        <v>13</v>
      </c>
      <c r="B13" s="12" t="s">
        <v>33</v>
      </c>
      <c r="C13" s="12" t="s">
        <v>26</v>
      </c>
      <c r="D13" s="13" t="s">
        <v>34</v>
      </c>
      <c r="E13" s="12" t="s">
        <v>28</v>
      </c>
      <c r="F13" s="14">
        <v>1325.59</v>
      </c>
      <c r="G13" s="7">
        <v>0</v>
      </c>
      <c r="H13" s="15">
        <f t="shared" si="0"/>
        <v>0</v>
      </c>
    </row>
    <row r="14" spans="1:8" ht="48" x14ac:dyDescent="0.4">
      <c r="A14" s="12" t="s">
        <v>14</v>
      </c>
      <c r="B14" s="12" t="s">
        <v>35</v>
      </c>
      <c r="C14" s="12" t="s">
        <v>26</v>
      </c>
      <c r="D14" s="13" t="s">
        <v>36</v>
      </c>
      <c r="E14" s="12" t="s">
        <v>28</v>
      </c>
      <c r="F14" s="14">
        <v>511.8</v>
      </c>
      <c r="G14" s="7">
        <v>0</v>
      </c>
      <c r="H14" s="15">
        <f t="shared" si="0"/>
        <v>0</v>
      </c>
    </row>
    <row r="15" spans="1:8" ht="64" x14ac:dyDescent="0.4">
      <c r="A15" s="12" t="s">
        <v>15</v>
      </c>
      <c r="B15" s="12" t="s">
        <v>31</v>
      </c>
      <c r="C15" s="12" t="s">
        <v>26</v>
      </c>
      <c r="D15" s="13" t="s">
        <v>37</v>
      </c>
      <c r="E15" s="12" t="s">
        <v>28</v>
      </c>
      <c r="F15" s="14">
        <v>1837.39</v>
      </c>
      <c r="G15" s="7">
        <v>0</v>
      </c>
      <c r="H15" s="15">
        <f t="shared" si="0"/>
        <v>0</v>
      </c>
    </row>
    <row r="16" spans="1:8" ht="32" x14ac:dyDescent="0.4">
      <c r="A16" s="12" t="s">
        <v>38</v>
      </c>
      <c r="B16" s="12" t="s">
        <v>39</v>
      </c>
      <c r="C16" s="12" t="s">
        <v>26</v>
      </c>
      <c r="D16" s="13" t="s">
        <v>40</v>
      </c>
      <c r="E16" s="12" t="s">
        <v>28</v>
      </c>
      <c r="F16" s="14">
        <v>7.96</v>
      </c>
      <c r="G16" s="7">
        <v>0</v>
      </c>
      <c r="H16" s="15">
        <f t="shared" si="0"/>
        <v>0</v>
      </c>
    </row>
    <row r="17" spans="1:8" x14ac:dyDescent="0.4">
      <c r="A17" s="6"/>
      <c r="B17" s="6"/>
      <c r="C17" s="6"/>
      <c r="D17" s="2" t="s">
        <v>41</v>
      </c>
      <c r="E17" s="6"/>
      <c r="F17" s="6"/>
      <c r="G17" s="8"/>
      <c r="H17" s="8">
        <f>SUM(H10:H16)</f>
        <v>0</v>
      </c>
    </row>
    <row r="18" spans="1:8" ht="32" x14ac:dyDescent="0.4">
      <c r="A18" s="5" t="s">
        <v>10</v>
      </c>
      <c r="B18" s="5"/>
      <c r="C18" s="5"/>
      <c r="D18" s="1" t="s">
        <v>42</v>
      </c>
      <c r="E18" s="5"/>
      <c r="F18" s="5"/>
      <c r="G18" s="9"/>
      <c r="H18" s="9"/>
    </row>
    <row r="19" spans="1:8" ht="32" x14ac:dyDescent="0.4">
      <c r="A19" s="12" t="s">
        <v>43</v>
      </c>
      <c r="B19" s="12" t="s">
        <v>44</v>
      </c>
      <c r="C19" s="12" t="s">
        <v>45</v>
      </c>
      <c r="D19" s="13" t="s">
        <v>46</v>
      </c>
      <c r="E19" s="12" t="s">
        <v>28</v>
      </c>
      <c r="F19" s="14">
        <v>1</v>
      </c>
      <c r="G19" s="7">
        <v>0</v>
      </c>
      <c r="H19" s="15">
        <f>ROUND(F19*G19,2)</f>
        <v>0</v>
      </c>
    </row>
    <row r="20" spans="1:8" ht="48" x14ac:dyDescent="0.4">
      <c r="A20" s="12" t="s">
        <v>47</v>
      </c>
      <c r="B20" s="12" t="s">
        <v>48</v>
      </c>
      <c r="C20" s="12" t="s">
        <v>45</v>
      </c>
      <c r="D20" s="13" t="s">
        <v>49</v>
      </c>
      <c r="E20" s="12" t="s">
        <v>22</v>
      </c>
      <c r="F20" s="14">
        <v>1.34</v>
      </c>
      <c r="G20" s="7">
        <v>0</v>
      </c>
      <c r="H20" s="15">
        <f>ROUND(F20*G20,2)</f>
        <v>0</v>
      </c>
    </row>
    <row r="21" spans="1:8" ht="48" x14ac:dyDescent="0.4">
      <c r="A21" s="12" t="s">
        <v>50</v>
      </c>
      <c r="B21" s="12" t="s">
        <v>51</v>
      </c>
      <c r="C21" s="12" t="s">
        <v>45</v>
      </c>
      <c r="D21" s="13" t="s">
        <v>52</v>
      </c>
      <c r="E21" s="12" t="s">
        <v>28</v>
      </c>
      <c r="F21" s="14">
        <v>2.67</v>
      </c>
      <c r="G21" s="7">
        <v>0</v>
      </c>
      <c r="H21" s="15">
        <f>ROUND(F21*G21,2)</f>
        <v>0</v>
      </c>
    </row>
    <row r="22" spans="1:8" ht="48" x14ac:dyDescent="0.4">
      <c r="A22" s="6"/>
      <c r="B22" s="6"/>
      <c r="C22" s="6"/>
      <c r="D22" s="2" t="s">
        <v>53</v>
      </c>
      <c r="E22" s="6"/>
      <c r="F22" s="6"/>
      <c r="G22" s="8"/>
      <c r="H22" s="8">
        <f>SUM(H19:H21)</f>
        <v>0</v>
      </c>
    </row>
    <row r="23" spans="1:8" x14ac:dyDescent="0.4">
      <c r="A23" s="5" t="s">
        <v>11</v>
      </c>
      <c r="B23" s="5"/>
      <c r="C23" s="5"/>
      <c r="D23" s="1" t="s">
        <v>54</v>
      </c>
      <c r="E23" s="5"/>
      <c r="F23" s="5"/>
      <c r="G23" s="9"/>
      <c r="H23" s="9"/>
    </row>
    <row r="24" spans="1:8" ht="32" x14ac:dyDescent="0.4">
      <c r="A24" s="12" t="s">
        <v>55</v>
      </c>
      <c r="B24" s="12" t="s">
        <v>56</v>
      </c>
      <c r="C24" s="12" t="s">
        <v>57</v>
      </c>
      <c r="D24" s="13" t="s">
        <v>58</v>
      </c>
      <c r="E24" s="12" t="s">
        <v>28</v>
      </c>
      <c r="F24" s="14">
        <v>26.21</v>
      </c>
      <c r="G24" s="7">
        <v>0</v>
      </c>
      <c r="H24" s="15">
        <f t="shared" ref="H24:H33" si="1">ROUND(F24*G24,2)</f>
        <v>0</v>
      </c>
    </row>
    <row r="25" spans="1:8" ht="80" x14ac:dyDescent="0.4">
      <c r="A25" s="12" t="s">
        <v>59</v>
      </c>
      <c r="B25" s="12" t="s">
        <v>60</v>
      </c>
      <c r="C25" s="12" t="s">
        <v>57</v>
      </c>
      <c r="D25" s="13" t="s">
        <v>61</v>
      </c>
      <c r="E25" s="12" t="s">
        <v>28</v>
      </c>
      <c r="F25" s="14">
        <v>26.21</v>
      </c>
      <c r="G25" s="7">
        <v>0</v>
      </c>
      <c r="H25" s="15">
        <f t="shared" si="1"/>
        <v>0</v>
      </c>
    </row>
    <row r="26" spans="1:8" ht="32" x14ac:dyDescent="0.4">
      <c r="A26" s="12" t="s">
        <v>62</v>
      </c>
      <c r="B26" s="12" t="s">
        <v>63</v>
      </c>
      <c r="C26" s="12" t="s">
        <v>57</v>
      </c>
      <c r="D26" s="13" t="s">
        <v>64</v>
      </c>
      <c r="E26" s="12" t="s">
        <v>28</v>
      </c>
      <c r="F26" s="14">
        <v>12.77</v>
      </c>
      <c r="G26" s="7">
        <v>0</v>
      </c>
      <c r="H26" s="15">
        <f t="shared" si="1"/>
        <v>0</v>
      </c>
    </row>
    <row r="27" spans="1:8" ht="32" x14ac:dyDescent="0.4">
      <c r="A27" s="12" t="s">
        <v>65</v>
      </c>
      <c r="B27" s="12" t="s">
        <v>66</v>
      </c>
      <c r="C27" s="12" t="s">
        <v>57</v>
      </c>
      <c r="D27" s="13" t="s">
        <v>67</v>
      </c>
      <c r="E27" s="12" t="s">
        <v>68</v>
      </c>
      <c r="F27" s="14">
        <v>15</v>
      </c>
      <c r="G27" s="7">
        <v>0</v>
      </c>
      <c r="H27" s="15">
        <f t="shared" si="1"/>
        <v>0</v>
      </c>
    </row>
    <row r="28" spans="1:8" ht="48" x14ac:dyDescent="0.4">
      <c r="A28" s="12" t="s">
        <v>69</v>
      </c>
      <c r="B28" s="12" t="s">
        <v>70</v>
      </c>
      <c r="C28" s="12" t="s">
        <v>57</v>
      </c>
      <c r="D28" s="13" t="s">
        <v>71</v>
      </c>
      <c r="E28" s="12" t="s">
        <v>68</v>
      </c>
      <c r="F28" s="14">
        <v>15</v>
      </c>
      <c r="G28" s="7">
        <v>0</v>
      </c>
      <c r="H28" s="15">
        <f t="shared" si="1"/>
        <v>0</v>
      </c>
    </row>
    <row r="29" spans="1:8" ht="32" x14ac:dyDescent="0.4">
      <c r="A29" s="12" t="s">
        <v>72</v>
      </c>
      <c r="B29" s="12" t="s">
        <v>73</v>
      </c>
      <c r="C29" s="12" t="s">
        <v>57</v>
      </c>
      <c r="D29" s="13" t="s">
        <v>74</v>
      </c>
      <c r="E29" s="12" t="s">
        <v>68</v>
      </c>
      <c r="F29" s="14">
        <v>15</v>
      </c>
      <c r="G29" s="7">
        <v>0</v>
      </c>
      <c r="H29" s="15">
        <f t="shared" si="1"/>
        <v>0</v>
      </c>
    </row>
    <row r="30" spans="1:8" ht="48" x14ac:dyDescent="0.4">
      <c r="A30" s="12" t="s">
        <v>75</v>
      </c>
      <c r="B30" s="12" t="s">
        <v>76</v>
      </c>
      <c r="C30" s="12" t="s">
        <v>57</v>
      </c>
      <c r="D30" s="13" t="s">
        <v>77</v>
      </c>
      <c r="E30" s="12" t="s">
        <v>68</v>
      </c>
      <c r="F30" s="14">
        <v>15</v>
      </c>
      <c r="G30" s="7">
        <v>0</v>
      </c>
      <c r="H30" s="15">
        <f t="shared" si="1"/>
        <v>0</v>
      </c>
    </row>
    <row r="31" spans="1:8" ht="48" x14ac:dyDescent="0.4">
      <c r="A31" s="12" t="s">
        <v>78</v>
      </c>
      <c r="B31" s="12" t="s">
        <v>79</v>
      </c>
      <c r="C31" s="12" t="s">
        <v>57</v>
      </c>
      <c r="D31" s="13" t="s">
        <v>80</v>
      </c>
      <c r="E31" s="12" t="s">
        <v>28</v>
      </c>
      <c r="F31" s="14">
        <v>13.44</v>
      </c>
      <c r="G31" s="7">
        <v>0</v>
      </c>
      <c r="H31" s="15">
        <f t="shared" si="1"/>
        <v>0</v>
      </c>
    </row>
    <row r="32" spans="1:8" ht="64" x14ac:dyDescent="0.4">
      <c r="A32" s="12" t="s">
        <v>81</v>
      </c>
      <c r="B32" s="12" t="s">
        <v>82</v>
      </c>
      <c r="C32" s="12" t="s">
        <v>57</v>
      </c>
      <c r="D32" s="13" t="s">
        <v>83</v>
      </c>
      <c r="E32" s="12" t="s">
        <v>68</v>
      </c>
      <c r="F32" s="14">
        <v>15</v>
      </c>
      <c r="G32" s="7">
        <v>0</v>
      </c>
      <c r="H32" s="15">
        <f t="shared" si="1"/>
        <v>0</v>
      </c>
    </row>
    <row r="33" spans="1:8" ht="32" x14ac:dyDescent="0.4">
      <c r="A33" s="12" t="s">
        <v>84</v>
      </c>
      <c r="B33" s="12" t="s">
        <v>85</v>
      </c>
      <c r="C33" s="12" t="s">
        <v>57</v>
      </c>
      <c r="D33" s="13" t="s">
        <v>86</v>
      </c>
      <c r="E33" s="12" t="s">
        <v>87</v>
      </c>
      <c r="F33" s="14">
        <v>2</v>
      </c>
      <c r="G33" s="7">
        <v>0</v>
      </c>
      <c r="H33" s="15">
        <f t="shared" si="1"/>
        <v>0</v>
      </c>
    </row>
    <row r="34" spans="1:8" x14ac:dyDescent="0.4">
      <c r="A34" s="6"/>
      <c r="B34" s="6"/>
      <c r="C34" s="6"/>
      <c r="D34" s="2" t="s">
        <v>88</v>
      </c>
      <c r="E34" s="6"/>
      <c r="F34" s="6"/>
      <c r="G34" s="8"/>
      <c r="H34" s="8">
        <f>SUM(H24:H33)</f>
        <v>0</v>
      </c>
    </row>
    <row r="35" spans="1:8" ht="32" x14ac:dyDescent="0.4">
      <c r="A35" s="5" t="s">
        <v>12</v>
      </c>
      <c r="B35" s="5"/>
      <c r="C35" s="5"/>
      <c r="D35" s="1" t="s">
        <v>89</v>
      </c>
      <c r="E35" s="5"/>
      <c r="F35" s="5"/>
      <c r="G35" s="9"/>
      <c r="H35" s="9"/>
    </row>
    <row r="36" spans="1:8" ht="32" x14ac:dyDescent="0.4">
      <c r="A36" s="12" t="s">
        <v>90</v>
      </c>
      <c r="B36" s="12" t="s">
        <v>91</v>
      </c>
      <c r="C36" s="12" t="s">
        <v>92</v>
      </c>
      <c r="D36" s="13" t="s">
        <v>93</v>
      </c>
      <c r="E36" s="12" t="s">
        <v>68</v>
      </c>
      <c r="F36" s="14">
        <v>10</v>
      </c>
      <c r="G36" s="7">
        <v>0</v>
      </c>
      <c r="H36" s="15">
        <f t="shared" ref="H36:H55" si="2">ROUND(F36*G36,2)</f>
        <v>0</v>
      </c>
    </row>
    <row r="37" spans="1:8" ht="32" x14ac:dyDescent="0.4">
      <c r="A37" s="12" t="s">
        <v>94</v>
      </c>
      <c r="B37" s="12" t="s">
        <v>91</v>
      </c>
      <c r="C37" s="12" t="s">
        <v>92</v>
      </c>
      <c r="D37" s="13" t="s">
        <v>95</v>
      </c>
      <c r="E37" s="12" t="s">
        <v>68</v>
      </c>
      <c r="F37" s="14">
        <v>10</v>
      </c>
      <c r="G37" s="7">
        <v>0</v>
      </c>
      <c r="H37" s="15">
        <f t="shared" si="2"/>
        <v>0</v>
      </c>
    </row>
    <row r="38" spans="1:8" ht="32" x14ac:dyDescent="0.4">
      <c r="A38" s="12" t="s">
        <v>96</v>
      </c>
      <c r="B38" s="12" t="s">
        <v>91</v>
      </c>
      <c r="C38" s="12" t="s">
        <v>92</v>
      </c>
      <c r="D38" s="13" t="s">
        <v>97</v>
      </c>
      <c r="E38" s="12" t="s">
        <v>68</v>
      </c>
      <c r="F38" s="14">
        <v>10</v>
      </c>
      <c r="G38" s="7">
        <v>0</v>
      </c>
      <c r="H38" s="15">
        <f t="shared" si="2"/>
        <v>0</v>
      </c>
    </row>
    <row r="39" spans="1:8" ht="32" x14ac:dyDescent="0.4">
      <c r="A39" s="12" t="s">
        <v>98</v>
      </c>
      <c r="B39" s="12" t="s">
        <v>91</v>
      </c>
      <c r="C39" s="12" t="s">
        <v>92</v>
      </c>
      <c r="D39" s="13" t="s">
        <v>99</v>
      </c>
      <c r="E39" s="12" t="s">
        <v>68</v>
      </c>
      <c r="F39" s="14">
        <v>10</v>
      </c>
      <c r="G39" s="7">
        <v>0</v>
      </c>
      <c r="H39" s="15">
        <f t="shared" si="2"/>
        <v>0</v>
      </c>
    </row>
    <row r="40" spans="1:8" ht="32" x14ac:dyDescent="0.4">
      <c r="A40" s="12" t="s">
        <v>100</v>
      </c>
      <c r="B40" s="12" t="s">
        <v>91</v>
      </c>
      <c r="C40" s="12" t="s">
        <v>92</v>
      </c>
      <c r="D40" s="13" t="s">
        <v>101</v>
      </c>
      <c r="E40" s="12" t="s">
        <v>68</v>
      </c>
      <c r="F40" s="14">
        <v>10</v>
      </c>
      <c r="G40" s="7">
        <v>0</v>
      </c>
      <c r="H40" s="15">
        <f t="shared" si="2"/>
        <v>0</v>
      </c>
    </row>
    <row r="41" spans="1:8" ht="32" x14ac:dyDescent="0.4">
      <c r="A41" s="12" t="s">
        <v>102</v>
      </c>
      <c r="B41" s="12" t="s">
        <v>91</v>
      </c>
      <c r="C41" s="12" t="s">
        <v>92</v>
      </c>
      <c r="D41" s="13" t="s">
        <v>103</v>
      </c>
      <c r="E41" s="12" t="s">
        <v>68</v>
      </c>
      <c r="F41" s="14">
        <v>10</v>
      </c>
      <c r="G41" s="7">
        <v>0</v>
      </c>
      <c r="H41" s="15">
        <f t="shared" si="2"/>
        <v>0</v>
      </c>
    </row>
    <row r="42" spans="1:8" ht="32" x14ac:dyDescent="0.4">
      <c r="A42" s="12" t="s">
        <v>104</v>
      </c>
      <c r="B42" s="12" t="s">
        <v>91</v>
      </c>
      <c r="C42" s="12" t="s">
        <v>92</v>
      </c>
      <c r="D42" s="13" t="s">
        <v>105</v>
      </c>
      <c r="E42" s="12" t="s">
        <v>68</v>
      </c>
      <c r="F42" s="14">
        <v>10</v>
      </c>
      <c r="G42" s="7">
        <v>0</v>
      </c>
      <c r="H42" s="15">
        <f t="shared" si="2"/>
        <v>0</v>
      </c>
    </row>
    <row r="43" spans="1:8" ht="32" x14ac:dyDescent="0.4">
      <c r="A43" s="12" t="s">
        <v>106</v>
      </c>
      <c r="B43" s="12" t="s">
        <v>91</v>
      </c>
      <c r="C43" s="12" t="s">
        <v>92</v>
      </c>
      <c r="D43" s="13" t="s">
        <v>107</v>
      </c>
      <c r="E43" s="12" t="s">
        <v>68</v>
      </c>
      <c r="F43" s="14">
        <v>10</v>
      </c>
      <c r="G43" s="7">
        <v>0</v>
      </c>
      <c r="H43" s="15">
        <f t="shared" si="2"/>
        <v>0</v>
      </c>
    </row>
    <row r="44" spans="1:8" ht="32" x14ac:dyDescent="0.4">
      <c r="A44" s="12" t="s">
        <v>108</v>
      </c>
      <c r="B44" s="12" t="s">
        <v>91</v>
      </c>
      <c r="C44" s="12" t="s">
        <v>92</v>
      </c>
      <c r="D44" s="13" t="s">
        <v>109</v>
      </c>
      <c r="E44" s="12" t="s">
        <v>68</v>
      </c>
      <c r="F44" s="14">
        <v>10</v>
      </c>
      <c r="G44" s="7">
        <v>0</v>
      </c>
      <c r="H44" s="15">
        <f t="shared" si="2"/>
        <v>0</v>
      </c>
    </row>
    <row r="45" spans="1:8" ht="32" x14ac:dyDescent="0.4">
      <c r="A45" s="12" t="s">
        <v>110</v>
      </c>
      <c r="B45" s="12" t="s">
        <v>91</v>
      </c>
      <c r="C45" s="12" t="s">
        <v>92</v>
      </c>
      <c r="D45" s="13" t="s">
        <v>111</v>
      </c>
      <c r="E45" s="12" t="s">
        <v>68</v>
      </c>
      <c r="F45" s="14">
        <v>10</v>
      </c>
      <c r="G45" s="7">
        <v>0</v>
      </c>
      <c r="H45" s="15">
        <f t="shared" si="2"/>
        <v>0</v>
      </c>
    </row>
    <row r="46" spans="1:8" ht="32" x14ac:dyDescent="0.4">
      <c r="A46" s="12" t="s">
        <v>112</v>
      </c>
      <c r="B46" s="12" t="s">
        <v>91</v>
      </c>
      <c r="C46" s="12" t="s">
        <v>92</v>
      </c>
      <c r="D46" s="13" t="s">
        <v>113</v>
      </c>
      <c r="E46" s="12" t="s">
        <v>68</v>
      </c>
      <c r="F46" s="14">
        <v>10</v>
      </c>
      <c r="G46" s="7">
        <v>0</v>
      </c>
      <c r="H46" s="15">
        <f t="shared" si="2"/>
        <v>0</v>
      </c>
    </row>
    <row r="47" spans="1:8" ht="32" x14ac:dyDescent="0.4">
      <c r="A47" s="12" t="s">
        <v>114</v>
      </c>
      <c r="B47" s="12" t="s">
        <v>91</v>
      </c>
      <c r="C47" s="12" t="s">
        <v>92</v>
      </c>
      <c r="D47" s="13" t="s">
        <v>115</v>
      </c>
      <c r="E47" s="12" t="s">
        <v>68</v>
      </c>
      <c r="F47" s="14">
        <v>10</v>
      </c>
      <c r="G47" s="7">
        <v>0</v>
      </c>
      <c r="H47" s="15">
        <f t="shared" si="2"/>
        <v>0</v>
      </c>
    </row>
    <row r="48" spans="1:8" ht="32" x14ac:dyDescent="0.4">
      <c r="A48" s="12" t="s">
        <v>116</v>
      </c>
      <c r="B48" s="12" t="s">
        <v>91</v>
      </c>
      <c r="C48" s="12" t="s">
        <v>92</v>
      </c>
      <c r="D48" s="13" t="s">
        <v>117</v>
      </c>
      <c r="E48" s="12" t="s">
        <v>68</v>
      </c>
      <c r="F48" s="14">
        <v>10</v>
      </c>
      <c r="G48" s="7">
        <v>0</v>
      </c>
      <c r="H48" s="15">
        <f t="shared" si="2"/>
        <v>0</v>
      </c>
    </row>
    <row r="49" spans="1:8" ht="32" x14ac:dyDescent="0.4">
      <c r="A49" s="12" t="s">
        <v>118</v>
      </c>
      <c r="B49" s="12" t="s">
        <v>119</v>
      </c>
      <c r="C49" s="12" t="s">
        <v>92</v>
      </c>
      <c r="D49" s="13" t="s">
        <v>120</v>
      </c>
      <c r="E49" s="12" t="s">
        <v>68</v>
      </c>
      <c r="F49" s="14">
        <v>10</v>
      </c>
      <c r="G49" s="7">
        <v>0</v>
      </c>
      <c r="H49" s="15">
        <f t="shared" si="2"/>
        <v>0</v>
      </c>
    </row>
    <row r="50" spans="1:8" ht="32" x14ac:dyDescent="0.4">
      <c r="A50" s="12" t="s">
        <v>121</v>
      </c>
      <c r="B50" s="12" t="s">
        <v>91</v>
      </c>
      <c r="C50" s="12" t="s">
        <v>92</v>
      </c>
      <c r="D50" s="13" t="s">
        <v>122</v>
      </c>
      <c r="E50" s="12" t="s">
        <v>68</v>
      </c>
      <c r="F50" s="14">
        <v>10</v>
      </c>
      <c r="G50" s="7">
        <v>0</v>
      </c>
      <c r="H50" s="15">
        <f t="shared" si="2"/>
        <v>0</v>
      </c>
    </row>
    <row r="51" spans="1:8" ht="32" x14ac:dyDescent="0.4">
      <c r="A51" s="12" t="s">
        <v>123</v>
      </c>
      <c r="B51" s="12" t="s">
        <v>119</v>
      </c>
      <c r="C51" s="12" t="s">
        <v>92</v>
      </c>
      <c r="D51" s="13" t="s">
        <v>124</v>
      </c>
      <c r="E51" s="12" t="s">
        <v>68</v>
      </c>
      <c r="F51" s="14">
        <v>10</v>
      </c>
      <c r="G51" s="7">
        <v>0</v>
      </c>
      <c r="H51" s="15">
        <f t="shared" si="2"/>
        <v>0</v>
      </c>
    </row>
    <row r="52" spans="1:8" ht="32" x14ac:dyDescent="0.4">
      <c r="A52" s="12" t="s">
        <v>125</v>
      </c>
      <c r="B52" s="12" t="s">
        <v>119</v>
      </c>
      <c r="C52" s="12" t="s">
        <v>92</v>
      </c>
      <c r="D52" s="13" t="s">
        <v>126</v>
      </c>
      <c r="E52" s="12" t="s">
        <v>68</v>
      </c>
      <c r="F52" s="14">
        <v>25</v>
      </c>
      <c r="G52" s="7">
        <v>0</v>
      </c>
      <c r="H52" s="15">
        <f t="shared" si="2"/>
        <v>0</v>
      </c>
    </row>
    <row r="53" spans="1:8" ht="32" x14ac:dyDescent="0.4">
      <c r="A53" s="12" t="s">
        <v>127</v>
      </c>
      <c r="B53" s="12" t="s">
        <v>119</v>
      </c>
      <c r="C53" s="12" t="s">
        <v>92</v>
      </c>
      <c r="D53" s="13" t="s">
        <v>128</v>
      </c>
      <c r="E53" s="12" t="s">
        <v>68</v>
      </c>
      <c r="F53" s="14">
        <v>25</v>
      </c>
      <c r="G53" s="7">
        <v>0</v>
      </c>
      <c r="H53" s="15">
        <f t="shared" si="2"/>
        <v>0</v>
      </c>
    </row>
    <row r="54" spans="1:8" ht="32" x14ac:dyDescent="0.4">
      <c r="A54" s="12" t="s">
        <v>129</v>
      </c>
      <c r="B54" s="12" t="s">
        <v>130</v>
      </c>
      <c r="C54" s="12" t="s">
        <v>92</v>
      </c>
      <c r="D54" s="13" t="s">
        <v>131</v>
      </c>
      <c r="E54" s="12" t="s">
        <v>68</v>
      </c>
      <c r="F54" s="14">
        <v>25</v>
      </c>
      <c r="G54" s="7">
        <v>0</v>
      </c>
      <c r="H54" s="15">
        <f t="shared" si="2"/>
        <v>0</v>
      </c>
    </row>
    <row r="55" spans="1:8" ht="32" x14ac:dyDescent="0.4">
      <c r="A55" s="12" t="s">
        <v>132</v>
      </c>
      <c r="B55" s="12" t="s">
        <v>130</v>
      </c>
      <c r="C55" s="12" t="s">
        <v>92</v>
      </c>
      <c r="D55" s="13" t="s">
        <v>133</v>
      </c>
      <c r="E55" s="12" t="s">
        <v>68</v>
      </c>
      <c r="F55" s="14">
        <v>25</v>
      </c>
      <c r="G55" s="7">
        <v>0</v>
      </c>
      <c r="H55" s="15">
        <f t="shared" si="2"/>
        <v>0</v>
      </c>
    </row>
    <row r="56" spans="1:8" ht="32" x14ac:dyDescent="0.4">
      <c r="A56" s="6"/>
      <c r="B56" s="6"/>
      <c r="C56" s="6"/>
      <c r="D56" s="2" t="s">
        <v>134</v>
      </c>
      <c r="E56" s="6"/>
      <c r="F56" s="6"/>
      <c r="G56" s="8"/>
      <c r="H56" s="8">
        <f>SUM(H36:H55)</f>
        <v>0</v>
      </c>
    </row>
    <row r="57" spans="1:8" ht="32" x14ac:dyDescent="0.4">
      <c r="A57" s="5" t="s">
        <v>13</v>
      </c>
      <c r="B57" s="5"/>
      <c r="C57" s="5"/>
      <c r="D57" s="1" t="s">
        <v>135</v>
      </c>
      <c r="E57" s="5"/>
      <c r="F57" s="5"/>
      <c r="G57" s="9"/>
      <c r="H57" s="9"/>
    </row>
    <row r="58" spans="1:8" ht="48" x14ac:dyDescent="0.4">
      <c r="A58" s="12" t="s">
        <v>136</v>
      </c>
      <c r="B58" s="12" t="s">
        <v>137</v>
      </c>
      <c r="C58" s="12" t="s">
        <v>138</v>
      </c>
      <c r="D58" s="13" t="s">
        <v>139</v>
      </c>
      <c r="E58" s="12" t="s">
        <v>28</v>
      </c>
      <c r="F58" s="14">
        <v>5.0599999999999996</v>
      </c>
      <c r="G58" s="7">
        <v>0</v>
      </c>
      <c r="H58" s="15">
        <f>ROUND(F58*G58,2)</f>
        <v>0</v>
      </c>
    </row>
    <row r="59" spans="1:8" ht="48" x14ac:dyDescent="0.4">
      <c r="A59" s="12" t="s">
        <v>140</v>
      </c>
      <c r="B59" s="12" t="s">
        <v>137</v>
      </c>
      <c r="C59" s="12" t="s">
        <v>138</v>
      </c>
      <c r="D59" s="13" t="s">
        <v>141</v>
      </c>
      <c r="E59" s="12" t="s">
        <v>28</v>
      </c>
      <c r="F59" s="14">
        <v>6.75</v>
      </c>
      <c r="G59" s="7">
        <v>0</v>
      </c>
      <c r="H59" s="15">
        <f>ROUND(F59*G59,2)</f>
        <v>0</v>
      </c>
    </row>
    <row r="60" spans="1:8" ht="48" x14ac:dyDescent="0.4">
      <c r="A60" s="12" t="s">
        <v>142</v>
      </c>
      <c r="B60" s="12" t="s">
        <v>137</v>
      </c>
      <c r="C60" s="12" t="s">
        <v>138</v>
      </c>
      <c r="D60" s="13" t="s">
        <v>143</v>
      </c>
      <c r="E60" s="12" t="s">
        <v>28</v>
      </c>
      <c r="F60" s="14">
        <v>4.8600000000000003</v>
      </c>
      <c r="G60" s="7">
        <v>0</v>
      </c>
      <c r="H60" s="15">
        <f>ROUND(F60*G60,2)</f>
        <v>0</v>
      </c>
    </row>
    <row r="61" spans="1:8" ht="32" x14ac:dyDescent="0.4">
      <c r="A61" s="6"/>
      <c r="B61" s="6"/>
      <c r="C61" s="6"/>
      <c r="D61" s="2" t="s">
        <v>144</v>
      </c>
      <c r="E61" s="6"/>
      <c r="F61" s="6"/>
      <c r="G61" s="8"/>
      <c r="H61" s="8">
        <f>SUM(H58:H60)</f>
        <v>0</v>
      </c>
    </row>
    <row r="62" spans="1:8" x14ac:dyDescent="0.4">
      <c r="A62" s="5" t="s">
        <v>14</v>
      </c>
      <c r="B62" s="5"/>
      <c r="C62" s="5"/>
      <c r="D62" s="1" t="s">
        <v>145</v>
      </c>
      <c r="E62" s="5"/>
      <c r="F62" s="5"/>
      <c r="G62" s="9"/>
      <c r="H62" s="9"/>
    </row>
    <row r="63" spans="1:8" ht="64" x14ac:dyDescent="0.4">
      <c r="A63" s="12" t="s">
        <v>146</v>
      </c>
      <c r="B63" s="12" t="s">
        <v>147</v>
      </c>
      <c r="C63" s="12" t="s">
        <v>148</v>
      </c>
      <c r="D63" s="13" t="s">
        <v>149</v>
      </c>
      <c r="E63" s="12" t="s">
        <v>150</v>
      </c>
      <c r="F63" s="14">
        <v>9</v>
      </c>
      <c r="G63" s="7">
        <v>0</v>
      </c>
      <c r="H63" s="15">
        <f>ROUND(F63*G63,2)</f>
        <v>0</v>
      </c>
    </row>
    <row r="64" spans="1:8" ht="48" x14ac:dyDescent="0.4">
      <c r="A64" s="12" t="s">
        <v>151</v>
      </c>
      <c r="B64" s="12" t="s">
        <v>152</v>
      </c>
      <c r="C64" s="12" t="s">
        <v>148</v>
      </c>
      <c r="D64" s="13" t="s">
        <v>153</v>
      </c>
      <c r="E64" s="12" t="s">
        <v>154</v>
      </c>
      <c r="F64" s="14">
        <v>9</v>
      </c>
      <c r="G64" s="7">
        <v>0</v>
      </c>
      <c r="H64" s="15">
        <f>ROUND(F64*G64,2)</f>
        <v>0</v>
      </c>
    </row>
    <row r="65" spans="1:8" ht="32" x14ac:dyDescent="0.4">
      <c r="A65" s="12" t="s">
        <v>155</v>
      </c>
      <c r="B65" s="12" t="s">
        <v>156</v>
      </c>
      <c r="C65" s="12" t="s">
        <v>148</v>
      </c>
      <c r="D65" s="13" t="s">
        <v>157</v>
      </c>
      <c r="E65" s="12" t="s">
        <v>28</v>
      </c>
      <c r="F65" s="14">
        <v>28.53</v>
      </c>
      <c r="G65" s="7">
        <v>0</v>
      </c>
      <c r="H65" s="15">
        <f>ROUND(F65*G65,2)</f>
        <v>0</v>
      </c>
    </row>
    <row r="66" spans="1:8" ht="48" x14ac:dyDescent="0.4">
      <c r="A66" s="12" t="s">
        <v>158</v>
      </c>
      <c r="B66" s="12" t="s">
        <v>159</v>
      </c>
      <c r="C66" s="12" t="s">
        <v>148</v>
      </c>
      <c r="D66" s="13" t="s">
        <v>160</v>
      </c>
      <c r="E66" s="12" t="s">
        <v>154</v>
      </c>
      <c r="F66" s="14">
        <v>1</v>
      </c>
      <c r="G66" s="7">
        <v>0</v>
      </c>
      <c r="H66" s="15">
        <f>ROUND(F66*G66,2)</f>
        <v>0</v>
      </c>
    </row>
    <row r="67" spans="1:8" ht="32" x14ac:dyDescent="0.4">
      <c r="A67" s="12" t="s">
        <v>161</v>
      </c>
      <c r="B67" s="12" t="s">
        <v>17</v>
      </c>
      <c r="C67" s="12" t="s">
        <v>148</v>
      </c>
      <c r="D67" s="13" t="s">
        <v>162</v>
      </c>
      <c r="E67" s="12" t="s">
        <v>154</v>
      </c>
      <c r="F67" s="14">
        <v>7</v>
      </c>
      <c r="G67" s="7">
        <v>0</v>
      </c>
      <c r="H67" s="15">
        <f>ROUND(F67*G67,2)</f>
        <v>0</v>
      </c>
    </row>
    <row r="68" spans="1:8" x14ac:dyDescent="0.4">
      <c r="A68" s="6"/>
      <c r="B68" s="6"/>
      <c r="C68" s="6"/>
      <c r="D68" s="2" t="s">
        <v>163</v>
      </c>
      <c r="E68" s="6"/>
      <c r="F68" s="6"/>
      <c r="G68" s="8"/>
      <c r="H68" s="8">
        <f>SUM(H63:H67)</f>
        <v>0</v>
      </c>
    </row>
    <row r="69" spans="1:8" x14ac:dyDescent="0.4">
      <c r="A69" s="5" t="s">
        <v>15</v>
      </c>
      <c r="B69" s="5"/>
      <c r="C69" s="5"/>
      <c r="D69" s="1" t="s">
        <v>164</v>
      </c>
      <c r="E69" s="5"/>
      <c r="F69" s="5"/>
      <c r="G69" s="9"/>
      <c r="H69" s="9"/>
    </row>
    <row r="70" spans="1:8" ht="48" x14ac:dyDescent="0.4">
      <c r="A70" s="12" t="s">
        <v>165</v>
      </c>
      <c r="B70" s="12" t="s">
        <v>166</v>
      </c>
      <c r="C70" s="12" t="s">
        <v>167</v>
      </c>
      <c r="D70" s="13" t="s">
        <v>168</v>
      </c>
      <c r="E70" s="12" t="s">
        <v>154</v>
      </c>
      <c r="F70" s="14">
        <v>3</v>
      </c>
      <c r="G70" s="7">
        <v>0</v>
      </c>
      <c r="H70" s="15">
        <f>ROUND(F70*G70,2)</f>
        <v>0</v>
      </c>
    </row>
    <row r="71" spans="1:8" ht="32" x14ac:dyDescent="0.4">
      <c r="A71" s="12" t="s">
        <v>169</v>
      </c>
      <c r="B71" s="12" t="s">
        <v>170</v>
      </c>
      <c r="C71" s="12" t="s">
        <v>167</v>
      </c>
      <c r="D71" s="13" t="s">
        <v>171</v>
      </c>
      <c r="E71" s="12" t="s">
        <v>28</v>
      </c>
      <c r="F71" s="14">
        <v>3</v>
      </c>
      <c r="G71" s="7">
        <v>0</v>
      </c>
      <c r="H71" s="15">
        <f>ROUND(F71*G71,2)</f>
        <v>0</v>
      </c>
    </row>
    <row r="72" spans="1:8" x14ac:dyDescent="0.4">
      <c r="A72" s="16"/>
      <c r="B72" s="16"/>
      <c r="C72" s="16"/>
      <c r="D72" s="17" t="s">
        <v>172</v>
      </c>
      <c r="E72" s="16"/>
      <c r="F72" s="16"/>
      <c r="G72" s="8"/>
      <c r="H72" s="8">
        <f>SUM(H70:H71)</f>
        <v>0</v>
      </c>
    </row>
    <row r="73" spans="1:8" ht="32" x14ac:dyDescent="0.4">
      <c r="A73" s="5" t="s">
        <v>38</v>
      </c>
      <c r="B73" s="5"/>
      <c r="C73" s="5"/>
      <c r="D73" s="1" t="s">
        <v>173</v>
      </c>
      <c r="E73" s="5"/>
      <c r="F73" s="5"/>
      <c r="G73" s="9"/>
      <c r="H73" s="9"/>
    </row>
    <row r="74" spans="1:8" ht="32" x14ac:dyDescent="0.4">
      <c r="A74" s="12" t="s">
        <v>174</v>
      </c>
      <c r="B74" s="12" t="s">
        <v>17</v>
      </c>
      <c r="C74" s="12" t="s">
        <v>175</v>
      </c>
      <c r="D74" s="13" t="s">
        <v>176</v>
      </c>
      <c r="E74" s="12" t="s">
        <v>87</v>
      </c>
      <c r="F74" s="14">
        <v>6</v>
      </c>
      <c r="G74" s="7">
        <v>0</v>
      </c>
      <c r="H74" s="15">
        <f>ROUND(F74*G74,2)</f>
        <v>0</v>
      </c>
    </row>
    <row r="75" spans="1:8" ht="32" x14ac:dyDescent="0.4">
      <c r="A75" s="6"/>
      <c r="B75" s="6"/>
      <c r="C75" s="6"/>
      <c r="D75" s="2" t="s">
        <v>177</v>
      </c>
      <c r="E75" s="6"/>
      <c r="F75" s="6"/>
      <c r="G75" s="8"/>
      <c r="H75" s="8">
        <f>H74</f>
        <v>0</v>
      </c>
    </row>
    <row r="76" spans="1:8" x14ac:dyDescent="0.4">
      <c r="A76" s="5" t="s">
        <v>43</v>
      </c>
      <c r="B76" s="5"/>
      <c r="C76" s="5"/>
      <c r="D76" s="1" t="s">
        <v>178</v>
      </c>
      <c r="E76" s="5"/>
      <c r="F76" s="5"/>
      <c r="G76" s="9"/>
      <c r="H76" s="9"/>
    </row>
    <row r="77" spans="1:8" ht="48" x14ac:dyDescent="0.4">
      <c r="A77" s="12" t="s">
        <v>179</v>
      </c>
      <c r="B77" s="12" t="s">
        <v>180</v>
      </c>
      <c r="C77" s="12" t="s">
        <v>181</v>
      </c>
      <c r="D77" s="13" t="s">
        <v>182</v>
      </c>
      <c r="E77" s="12" t="s">
        <v>28</v>
      </c>
      <c r="F77" s="14">
        <v>10</v>
      </c>
      <c r="G77" s="7">
        <v>0</v>
      </c>
      <c r="H77" s="15">
        <f>ROUND(F77*G77,2)</f>
        <v>0</v>
      </c>
    </row>
    <row r="78" spans="1:8" x14ac:dyDescent="0.4">
      <c r="A78" s="6"/>
      <c r="B78" s="6"/>
      <c r="C78" s="6"/>
      <c r="D78" s="2" t="s">
        <v>183</v>
      </c>
      <c r="E78" s="6"/>
      <c r="F78" s="6"/>
      <c r="G78" s="8"/>
      <c r="H78" s="8">
        <f>H77</f>
        <v>0</v>
      </c>
    </row>
    <row r="79" spans="1:8" x14ac:dyDescent="0.4">
      <c r="A79" s="5" t="s">
        <v>47</v>
      </c>
      <c r="B79" s="5"/>
      <c r="C79" s="5"/>
      <c r="D79" s="1" t="s">
        <v>184</v>
      </c>
      <c r="E79" s="5"/>
      <c r="F79" s="5"/>
      <c r="G79" s="9"/>
      <c r="H79" s="9"/>
    </row>
    <row r="80" spans="1:8" ht="48" x14ac:dyDescent="0.4">
      <c r="A80" s="12" t="s">
        <v>185</v>
      </c>
      <c r="B80" s="12" t="s">
        <v>186</v>
      </c>
      <c r="C80" s="12" t="s">
        <v>187</v>
      </c>
      <c r="D80" s="13" t="s">
        <v>188</v>
      </c>
      <c r="E80" s="12" t="s">
        <v>28</v>
      </c>
      <c r="F80" s="14">
        <v>850</v>
      </c>
      <c r="G80" s="7">
        <v>0</v>
      </c>
      <c r="H80" s="15">
        <f>ROUND(F80*G80,2)</f>
        <v>0</v>
      </c>
    </row>
    <row r="81" spans="1:8" x14ac:dyDescent="0.4">
      <c r="A81" s="6"/>
      <c r="B81" s="6"/>
      <c r="C81" s="6"/>
      <c r="D81" s="2" t="s">
        <v>189</v>
      </c>
      <c r="E81" s="6"/>
      <c r="F81" s="6"/>
      <c r="G81" s="8"/>
      <c r="H81" s="8">
        <f>H80</f>
        <v>0</v>
      </c>
    </row>
    <row r="82" spans="1:8" x14ac:dyDescent="0.4">
      <c r="A82" s="5" t="s">
        <v>50</v>
      </c>
      <c r="B82" s="5"/>
      <c r="C82" s="5"/>
      <c r="D82" s="1" t="s">
        <v>190</v>
      </c>
      <c r="E82" s="5"/>
      <c r="F82" s="5"/>
      <c r="G82" s="9"/>
      <c r="H82" s="9"/>
    </row>
    <row r="83" spans="1:8" ht="32" x14ac:dyDescent="0.4">
      <c r="A83" s="12" t="s">
        <v>191</v>
      </c>
      <c r="B83" s="12" t="s">
        <v>192</v>
      </c>
      <c r="C83" s="12" t="s">
        <v>193</v>
      </c>
      <c r="D83" s="13" t="s">
        <v>194</v>
      </c>
      <c r="E83" s="12" t="s">
        <v>68</v>
      </c>
      <c r="F83" s="14">
        <v>70</v>
      </c>
      <c r="G83" s="7">
        <v>0</v>
      </c>
      <c r="H83" s="15">
        <f>ROUND(F83*G83,2)</f>
        <v>0</v>
      </c>
    </row>
    <row r="84" spans="1:8" ht="32" x14ac:dyDescent="0.4">
      <c r="A84" s="6"/>
      <c r="B84" s="6"/>
      <c r="C84" s="6"/>
      <c r="D84" s="2" t="s">
        <v>195</v>
      </c>
      <c r="E84" s="6"/>
      <c r="F84" s="6"/>
      <c r="G84" s="8"/>
      <c r="H84" s="8">
        <f>H83</f>
        <v>0</v>
      </c>
    </row>
    <row r="85" spans="1:8" ht="32" x14ac:dyDescent="0.4">
      <c r="A85" s="5" t="s">
        <v>55</v>
      </c>
      <c r="B85" s="5"/>
      <c r="C85" s="5"/>
      <c r="D85" s="1" t="s">
        <v>196</v>
      </c>
      <c r="E85" s="5"/>
      <c r="F85" s="5"/>
      <c r="G85" s="9"/>
      <c r="H85" s="9"/>
    </row>
    <row r="86" spans="1:8" ht="32" x14ac:dyDescent="0.4">
      <c r="A86" s="12" t="s">
        <v>197</v>
      </c>
      <c r="B86" s="12" t="s">
        <v>198</v>
      </c>
      <c r="C86" s="12" t="s">
        <v>45</v>
      </c>
      <c r="D86" s="13" t="s">
        <v>199</v>
      </c>
      <c r="E86" s="12" t="s">
        <v>154</v>
      </c>
      <c r="F86" s="14">
        <v>10</v>
      </c>
      <c r="G86" s="7">
        <v>0</v>
      </c>
      <c r="H86" s="15">
        <f>ROUND(F86*G86,2)</f>
        <v>0</v>
      </c>
    </row>
    <row r="87" spans="1:8" ht="48" x14ac:dyDescent="0.4">
      <c r="A87" s="12" t="s">
        <v>200</v>
      </c>
      <c r="B87" s="12" t="s">
        <v>201</v>
      </c>
      <c r="C87" s="12" t="s">
        <v>45</v>
      </c>
      <c r="D87" s="13" t="s">
        <v>202</v>
      </c>
      <c r="E87" s="12" t="s">
        <v>154</v>
      </c>
      <c r="F87" s="14">
        <v>10</v>
      </c>
      <c r="G87" s="7">
        <v>0</v>
      </c>
      <c r="H87" s="15">
        <f>ROUND(F87*G87,2)</f>
        <v>0</v>
      </c>
    </row>
    <row r="88" spans="1:8" ht="32" x14ac:dyDescent="0.4">
      <c r="A88" s="6"/>
      <c r="B88" s="6"/>
      <c r="C88" s="6"/>
      <c r="D88" s="2" t="s">
        <v>203</v>
      </c>
      <c r="E88" s="6"/>
      <c r="F88" s="6"/>
      <c r="G88" s="8"/>
      <c r="H88" s="8">
        <f>SUM(H86:H87)</f>
        <v>0</v>
      </c>
    </row>
    <row r="89" spans="1:8" x14ac:dyDescent="0.4">
      <c r="A89" s="6"/>
      <c r="B89" s="6"/>
      <c r="C89" s="6"/>
      <c r="D89" s="2" t="s">
        <v>204</v>
      </c>
      <c r="E89" s="6"/>
      <c r="F89" s="6"/>
      <c r="G89" s="8"/>
      <c r="H89" s="8">
        <f>H8+H17+H22+H34+H56+H61+H68+H72+H75+H78+H81+H84+H88</f>
        <v>0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&amp;R&amp;"Aptos,Standardowy"&amp;12Załącznik Nr 2A do SWZ [MZN 05 2024]</oddHeader>
    <oddFooter>Strona &amp;P z &amp;N</oddFooter>
  </headerFooter>
  <ignoredErrors>
    <ignoredError sqref="A3:H5 B1:H1 B2:H2 A8:H66 A6:C6 H6 A68:H89 A67:D67 F67:H67 A7:F7 H7 E6:F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CA6140FCD852469B8E1793265A5E60" ma:contentTypeVersion="15" ma:contentTypeDescription="Utwórz nowy dokument." ma:contentTypeScope="" ma:versionID="0963f9d7d368e28cceb37fd64c8e77d1">
  <xsd:schema xmlns:xsd="http://www.w3.org/2001/XMLSchema" xmlns:xs="http://www.w3.org/2001/XMLSchema" xmlns:p="http://schemas.microsoft.com/office/2006/metadata/properties" xmlns:ns2="b07f7315-bed7-4598-aa6d-7aa4f9c8bae8" xmlns:ns3="81917ffc-3e74-43b1-be83-9cabad334ab3" targetNamespace="http://schemas.microsoft.com/office/2006/metadata/properties" ma:root="true" ma:fieldsID="8db00bb8362ed724a8092936db6728b5" ns2:_="" ns3:_="">
    <xsd:import namespace="b07f7315-bed7-4598-aa6d-7aa4f9c8bae8"/>
    <xsd:import namespace="81917ffc-3e74-43b1-be83-9cabad334ab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f7315-bed7-4598-aa6d-7aa4f9c8bae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a30bb669-7bb1-499d-abde-b07786e8a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7ffc-3e74-43b1-be83-9cabad334ab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129abf4-22cc-4e22-ab00-f7850613c8d6}" ma:internalName="TaxCatchAll" ma:showField="CatchAllData" ma:web="81917ffc-3e74-43b1-be83-9cabad33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5B0FB-2D05-45B0-BC2D-D3AFCC27F8B3}"/>
</file>

<file path=customXml/itemProps2.xml><?xml version="1.0" encoding="utf-8"?>
<ds:datastoreItem xmlns:ds="http://schemas.openxmlformats.org/officeDocument/2006/customXml" ds:itemID="{969E02C2-A3F3-4FBF-BF01-64CEFF6CD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Oferta</vt:lpstr>
      <vt:lpstr>Oferta!Obszar_wydruku</vt:lpstr>
      <vt:lpstr>Oferta!Tytuły_wydruku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Dariusz Żwan</cp:lastModifiedBy>
  <cp:lastPrinted>2024-08-02T07:18:59Z</cp:lastPrinted>
  <dcterms:created xsi:type="dcterms:W3CDTF">2024-08-01T20:36:32Z</dcterms:created>
  <dcterms:modified xsi:type="dcterms:W3CDTF">2024-08-02T07:19:51Z</dcterms:modified>
</cp:coreProperties>
</file>